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C:\Users\CBarnes\Documents\Datasheets\"/>
    </mc:Choice>
  </mc:AlternateContent>
  <xr:revisionPtr revIDLastSave="0" documentId="13_ncr:1_{31FAB9C1-38D1-476F-9EC3-47F0737A7E8C}" xr6:coauthVersionLast="46" xr6:coauthVersionMax="46" xr10:uidLastSave="{00000000-0000-0000-0000-000000000000}"/>
  <bookViews>
    <workbookView xWindow="-28920" yWindow="4500" windowWidth="29040" windowHeight="15840" tabRatio="782" xr2:uid="{00000000-000D-0000-FFFF-FFFF00000000}"/>
  </bookViews>
  <sheets>
    <sheet name="Read this first" sheetId="21" r:id="rId1"/>
    <sheet name="Customer numbers" sheetId="14" r:id="rId2"/>
    <sheet name="Billing and payment" sheetId="22" r:id="rId3"/>
    <sheet name="Disconnections for non-payment" sheetId="23" r:id="rId4"/>
    <sheet name="Reconnections" sheetId="24" r:id="rId5"/>
    <sheet name="Complaints" sheetId="25" r:id="rId6"/>
    <sheet name="Call centre performance" sheetId="26" r:id="rId7"/>
    <sheet name="Energy bill debt" sheetId="27" r:id="rId8"/>
    <sheet name="Hardship customers" sheetId="28" r:id="rId9"/>
  </sheets>
  <definedNames>
    <definedName name="_ftnref1" localSheetId="1">'Customer numbers'!$B$7</definedName>
    <definedName name="_ftnref2" localSheetId="1">'Customer numbers'!$B$9</definedName>
    <definedName name="OLE_LINK9" localSheetId="1">'Customer numbers'!#REF!</definedName>
    <definedName name="_xlnm.Print_Area" localSheetId="1">'Customer numbers'!$A$1:$D$10</definedName>
    <definedName name="_xlnm.Print_Area" localSheetId="0">'Read this first'!#REF!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22" l="1"/>
  <c r="D31" i="22"/>
  <c r="D34" i="22" l="1"/>
  <c r="D27" i="22" l="1"/>
  <c r="A2" i="28" l="1"/>
  <c r="A2" i="27"/>
  <c r="A2" i="26"/>
  <c r="A2" i="25"/>
  <c r="A2" i="24"/>
  <c r="A2" i="23"/>
  <c r="A2" i="22"/>
  <c r="D7" i="24" l="1"/>
  <c r="D11" i="22" l="1"/>
  <c r="D13" i="24" l="1"/>
  <c r="D11" i="24"/>
  <c r="D11" i="26"/>
  <c r="D8" i="26"/>
  <c r="D31" i="25"/>
  <c r="D29" i="25"/>
  <c r="D27" i="25"/>
  <c r="D25" i="25"/>
  <c r="D23" i="25"/>
  <c r="D21" i="25"/>
  <c r="D19" i="25"/>
  <c r="D17" i="25"/>
  <c r="D15" i="25"/>
  <c r="D13" i="25"/>
  <c r="D11" i="25"/>
  <c r="D9" i="25"/>
  <c r="D23" i="24"/>
  <c r="D21" i="24"/>
  <c r="D19" i="24"/>
  <c r="D17" i="24"/>
  <c r="D15" i="24"/>
  <c r="D9" i="24"/>
  <c r="D21" i="22"/>
  <c r="D19" i="22"/>
  <c r="D17" i="22"/>
  <c r="D15" i="22"/>
  <c r="D13" i="22"/>
  <c r="D9" i="22"/>
  <c r="D7" i="22"/>
  <c r="D9" i="23" l="1"/>
  <c r="D7" i="23"/>
  <c r="D29" i="22"/>
  <c r="D25" i="22"/>
  <c r="D23" i="22"/>
  <c r="D11" i="23" l="1"/>
  <c r="D13" i="23"/>
  <c r="D15" i="23"/>
</calcChain>
</file>

<file path=xl/sharedStrings.xml><?xml version="1.0" encoding="utf-8"?>
<sst xmlns="http://schemas.openxmlformats.org/spreadsheetml/2006/main" count="364" uniqueCount="262">
  <si>
    <t>Description</t>
  </si>
  <si>
    <t xml:space="preserve">Number </t>
  </si>
  <si>
    <t>Percentage</t>
  </si>
  <si>
    <t>Basis of Reporting</t>
  </si>
  <si>
    <t>Reconnections</t>
  </si>
  <si>
    <t>Complaints</t>
  </si>
  <si>
    <t xml:space="preserve"> </t>
  </si>
  <si>
    <t>IMPORTANT NOTICE FOR GAS TRADING LICENSEES</t>
  </si>
  <si>
    <t>Indicator No.</t>
  </si>
  <si>
    <t>Comments</t>
  </si>
  <si>
    <t xml:space="preserve">Comments </t>
  </si>
  <si>
    <t>R 1</t>
  </si>
  <si>
    <t>R 2</t>
  </si>
  <si>
    <t>R 3</t>
  </si>
  <si>
    <t>R 4</t>
  </si>
  <si>
    <t>R 5</t>
  </si>
  <si>
    <t>R 6</t>
  </si>
  <si>
    <t>R 7</t>
  </si>
  <si>
    <t>R 8</t>
  </si>
  <si>
    <t>R 9</t>
  </si>
  <si>
    <t>R 10</t>
  </si>
  <si>
    <t>R 11</t>
  </si>
  <si>
    <t>R 12</t>
  </si>
  <si>
    <t>R 13</t>
  </si>
  <si>
    <t>R 14</t>
  </si>
  <si>
    <t>R 15</t>
  </si>
  <si>
    <t>R 16</t>
  </si>
  <si>
    <t>R 17</t>
  </si>
  <si>
    <t>R 18</t>
  </si>
  <si>
    <t>R 19</t>
  </si>
  <si>
    <t>R 20</t>
  </si>
  <si>
    <t>R 21</t>
  </si>
  <si>
    <t>R 22</t>
  </si>
  <si>
    <t>R 23</t>
  </si>
  <si>
    <t>R 24</t>
  </si>
  <si>
    <t>R 25</t>
  </si>
  <si>
    <t>R 26</t>
  </si>
  <si>
    <t>R 27</t>
  </si>
  <si>
    <t>R 28</t>
  </si>
  <si>
    <t>R 29</t>
  </si>
  <si>
    <t>R 30</t>
  </si>
  <si>
    <t>R 31</t>
  </si>
  <si>
    <t>R 32</t>
  </si>
  <si>
    <t>R 33</t>
  </si>
  <si>
    <t>R 34</t>
  </si>
  <si>
    <t>R 35</t>
  </si>
  <si>
    <t>R 36</t>
  </si>
  <si>
    <t>R 37</t>
  </si>
  <si>
    <t>R 38</t>
  </si>
  <si>
    <t>R 39</t>
  </si>
  <si>
    <t>R 40</t>
  </si>
  <si>
    <t>R 41</t>
  </si>
  <si>
    <t>R 43</t>
  </si>
  <si>
    <t>R 44</t>
  </si>
  <si>
    <t>R 45</t>
  </si>
  <si>
    <t>R 46</t>
  </si>
  <si>
    <t>R 47</t>
  </si>
  <si>
    <t>R 48</t>
  </si>
  <si>
    <t>R 49</t>
  </si>
  <si>
    <t>R 50</t>
  </si>
  <si>
    <t>R 51</t>
  </si>
  <si>
    <t>R 52</t>
  </si>
  <si>
    <t>R 53</t>
  </si>
  <si>
    <t>R 54</t>
  </si>
  <si>
    <t>R 55</t>
  </si>
  <si>
    <t>R 56</t>
  </si>
  <si>
    <t>R 57</t>
  </si>
  <si>
    <t>R 58</t>
  </si>
  <si>
    <t>R 59</t>
  </si>
  <si>
    <t>R 60</t>
  </si>
  <si>
    <t>R 61</t>
  </si>
  <si>
    <t>R 62</t>
  </si>
  <si>
    <t>R 63</t>
  </si>
  <si>
    <t>R 64</t>
  </si>
  <si>
    <t>R 65</t>
  </si>
  <si>
    <t>R 66</t>
  </si>
  <si>
    <t>R 67</t>
  </si>
  <si>
    <t>R 68</t>
  </si>
  <si>
    <t>R 69</t>
  </si>
  <si>
    <t>R 70</t>
  </si>
  <si>
    <t>R 71</t>
  </si>
  <si>
    <t>R 72</t>
  </si>
  <si>
    <t>R 73</t>
  </si>
  <si>
    <t>R 74</t>
  </si>
  <si>
    <t>R 75</t>
  </si>
  <si>
    <t>R 76</t>
  </si>
  <si>
    <t>R 77</t>
  </si>
  <si>
    <t>R 78</t>
  </si>
  <si>
    <t>R 79</t>
  </si>
  <si>
    <t>R 80</t>
  </si>
  <si>
    <t>R 81</t>
  </si>
  <si>
    <t>R 82</t>
  </si>
  <si>
    <t>R 83</t>
  </si>
  <si>
    <t>R 84</t>
  </si>
  <si>
    <t>R 85</t>
  </si>
  <si>
    <t>R 86</t>
  </si>
  <si>
    <t>R 87</t>
  </si>
  <si>
    <t>R 88</t>
  </si>
  <si>
    <t>R 89</t>
  </si>
  <si>
    <t>R 90</t>
  </si>
  <si>
    <t>R 91</t>
  </si>
  <si>
    <t>R 92</t>
  </si>
  <si>
    <t>Total number of business customers repaying an energy bill debt as at 30 June</t>
  </si>
  <si>
    <t>R 93</t>
  </si>
  <si>
    <t>R 94</t>
  </si>
  <si>
    <t>R 95</t>
  </si>
  <si>
    <t>R 96</t>
  </si>
  <si>
    <t>R 97</t>
  </si>
  <si>
    <t>R 104</t>
  </si>
  <si>
    <t>R 105</t>
  </si>
  <si>
    <t>R 106</t>
  </si>
  <si>
    <t>R 107</t>
  </si>
  <si>
    <t>R 108</t>
  </si>
  <si>
    <t>R 109</t>
  </si>
  <si>
    <t>R 110</t>
  </si>
  <si>
    <t>R 111</t>
  </si>
  <si>
    <t>R 112</t>
  </si>
  <si>
    <t>R 113</t>
  </si>
  <si>
    <t>Total number of residential customers who exited the hardship program during the reporting year.</t>
  </si>
  <si>
    <t>R 114</t>
  </si>
  <si>
    <t>R 115</t>
  </si>
  <si>
    <t>R 116</t>
  </si>
  <si>
    <t>R 117</t>
  </si>
  <si>
    <t>R 118</t>
  </si>
  <si>
    <t>R 98</t>
  </si>
  <si>
    <t>R 99</t>
  </si>
  <si>
    <t>R 100</t>
  </si>
  <si>
    <t>R 101</t>
  </si>
  <si>
    <t>R 102</t>
  </si>
  <si>
    <t>R 103</t>
  </si>
  <si>
    <t>Total number of business customers that are subject to an instalment plan.</t>
  </si>
  <si>
    <t>Percentage of business customers that have lodged security deposits in relation to their business customer account.</t>
  </si>
  <si>
    <t>Total number of business customers that have lodged security deposits in relation to their business customer account.</t>
  </si>
  <si>
    <t>Percentage of business customers that have been granted additional time to pay a bill.</t>
  </si>
  <si>
    <t>Total number of business customers that have been granted additional time to pay a bill.</t>
  </si>
  <si>
    <t>Percentage of business customers that are subject to an instalment plan.</t>
  </si>
  <si>
    <t>Total number of business customers that have had their direct debit plans terminated.</t>
  </si>
  <si>
    <t>Percentage of business customers that have had their direct debit plans terminated.</t>
  </si>
  <si>
    <t>Total number of residential customers.</t>
  </si>
  <si>
    <t>Total number of business customers.</t>
  </si>
  <si>
    <t>Total number of complaints received from residential customers.</t>
  </si>
  <si>
    <t>Total number of complaints received from business customers.</t>
  </si>
  <si>
    <t>Total number of telephone calls to a call centre of the retailer.</t>
  </si>
  <si>
    <t>Total number of telephone calls to a call centre answered by a call centre operator  within 30 seconds.</t>
  </si>
  <si>
    <t>Average duration (in seconds) before a call is answered by a call centre operator.</t>
  </si>
  <si>
    <t>Percentage of telephone calls to a call centre answered by a call centre operator within 30 seconds.</t>
  </si>
  <si>
    <t>R 42A</t>
  </si>
  <si>
    <t>Value ($)</t>
  </si>
  <si>
    <t>https://www.erawa.com.au/gas/gas-licensing/regulatory-guidelines</t>
  </si>
  <si>
    <t>Total number of residential customers covered by the Gas Market Moratorium (this is residential customers on ATCO’s distribution network who consume less than 0.18TJ of gas per year).</t>
  </si>
  <si>
    <t>Total number of business customers covered by the Gas Market Moratorium (this is business customers on ATCO’s distribution network who consume less than 0.18TJ of gas per year).</t>
  </si>
  <si>
    <t>Customer numbers</t>
  </si>
  <si>
    <t>Billing and payment</t>
  </si>
  <si>
    <t>Total number of residential customers who have been issued with a bill outside the prescribed maximum timeframe and where the delay is due to fault on the part of the retailer.</t>
  </si>
  <si>
    <t>Percentage of residential customers who have been issued with a bill outside the prescribed maximum timeframe and where the delay is due to fault on the part of the retailer.</t>
  </si>
  <si>
    <t>Total number of residential customers who have been issued with a bill outside the prescribed maximum timeframe and where the delay is due to the retailer not receiving the billing data from the distributor.</t>
  </si>
  <si>
    <t>Percentage of residential customers who have been issued with a bill outside the prescribed maximum timeframe and where the delay is due to the retailer not receiving the billing data from the distributor.</t>
  </si>
  <si>
    <t xml:space="preserve">Not used. </t>
  </si>
  <si>
    <t>Total number of residential customers who are subject to an instalment plan.</t>
  </si>
  <si>
    <t>Percentage of residential customers who are subject to an instalment plan.</t>
  </si>
  <si>
    <t>Total number of residential customers who have been granted additional time to pay a bill.</t>
  </si>
  <si>
    <t>Percentage of residential customers who have been granted additional time to pay a bill.</t>
  </si>
  <si>
    <t>Total number of business customers that have been issued with a bill outside the prescribed maximum timeframe.</t>
  </si>
  <si>
    <t>Percentage of business customers that have been issued with a bill outside the prescribed maximum timeframe.</t>
  </si>
  <si>
    <t>Total number of residential customers who have lodged security deposits in relation to their residential customer account.</t>
  </si>
  <si>
    <t>Percentage of residential customers who have lodged security deposits in relation to their residential customer account.</t>
  </si>
  <si>
    <t>Total number of residential customers who have had their direct debit plans terminated.</t>
  </si>
  <si>
    <t>Percentage of residential customers who have had their direct debit plans terminated.</t>
  </si>
  <si>
    <t>Total number of residential customers using Centrelink's Centrepay to pay their energy bills at at 30 June.</t>
  </si>
  <si>
    <t xml:space="preserve">Disconnections for non-payment </t>
  </si>
  <si>
    <t>Total number of business customer disconnections for failure to pay a bill.</t>
  </si>
  <si>
    <t>Percentage of business customer disconnections for failure to pay a bill.</t>
  </si>
  <si>
    <t>Total number of residential customer disconnections involving customers who were the subject of an instalment plan.</t>
  </si>
  <si>
    <t>Percentage of residential customer disconnections involving customers who were the subject of an instalment plan.</t>
  </si>
  <si>
    <t>Total number of residential customer disconnections involving customers who were disconnected on at least 1 other occasion during the reporting year or the previous reporting year.</t>
  </si>
  <si>
    <t>Percentage of residential customer disconnections involving customers who were disconnected on at least 1 other occasion during the reporting year or the previous reporting year.</t>
  </si>
  <si>
    <t>Total number of residential customer disconnections involving customers who were the subject of a concession.</t>
  </si>
  <si>
    <t>Percentage of residential customer disconnections involving customers who were the subject of a concession.</t>
  </si>
  <si>
    <t>Total number of residential customer reconnections requested by the retailer within 7 days of requesting the customer be disconnected.</t>
  </si>
  <si>
    <t>R 42</t>
  </si>
  <si>
    <t>Percentage of residential customer reconnections requested by the retailer within 7 days of requesting the customer be disconnected.</t>
  </si>
  <si>
    <t>Total number of residential customer reconnections within 7 days involving customers who were the subject of an instalment plan.</t>
  </si>
  <si>
    <t>Total number of residential customer reconnections within 7 days involving customers who were reconnected on at least 1 other occasion during the reporting year or the previous reporting year.</t>
  </si>
  <si>
    <t>Total number of residential customer reconnections within 7 days involving customers who were the subject of a concession.</t>
  </si>
  <si>
    <t>Total number of residential customer reconnections requested by the retailer after requesting the customer be disconnected (including those who were reconnected within 7 days).</t>
  </si>
  <si>
    <t>Percentage of residential customer reconnections requested by the retailer after requesting the customer be disconnected (including those who were reconnected within 7 days).</t>
  </si>
  <si>
    <t>Total number of residential customer reconnections requested by the retailer that were not reconnected within the prescribed timeframe.</t>
  </si>
  <si>
    <t>Percentage of residential customer reconnections requested by the retailer that were not reconnected within the prescribed timeframe.</t>
  </si>
  <si>
    <t>Total number of business customer reconnections requested by the retailer after requesting the customer be disconnected (including those who were reconnected within 7 days).</t>
  </si>
  <si>
    <t>Percentage of business customer reconnections requested by the retailer after requesting the customer be disconnected (including those who were reconnected within 7 days).</t>
  </si>
  <si>
    <t>Total number of business customer reconnections requested by the retailer that were not reconnected within the prescribed timeframe.</t>
  </si>
  <si>
    <t>Percentage of business customer reconnections requested by the retailer that were not reconnected within the prescribed timeframe.</t>
  </si>
  <si>
    <t>Total number of residential customer complaints that are billing/credit complaints.</t>
  </si>
  <si>
    <t>Percentage of residential customer complaints that are billing/credit complaints.</t>
  </si>
  <si>
    <t>Total number of business customer complaints that are billing/credit complaints.</t>
  </si>
  <si>
    <t>Percentage of business customer complaints that are billing/credit complaints.</t>
  </si>
  <si>
    <t>Total number of residential customer complaints that are transfer complaints.</t>
  </si>
  <si>
    <t>Percentage of residential customer complaints that are transfer complaints.</t>
  </si>
  <si>
    <t>Total number of business customer complaints that are transfer complaints.</t>
  </si>
  <si>
    <t>Percentage of business customer complaints that are transfer complaints.</t>
  </si>
  <si>
    <t>Total number of residential customer complaints that are marketing complaints (including complaints made directly to a retailer).</t>
  </si>
  <si>
    <t>Percentage of residential customer complaints that are marketing complaints (including complaints made directly to a retailer).</t>
  </si>
  <si>
    <t>Total number of business customer complaints that are marketing complaints (including complaints made directly to a retailer).</t>
  </si>
  <si>
    <t>Percentage of business customer complaints that are marketing complaints (including complaints made directly to a retailer).</t>
  </si>
  <si>
    <t>Total number of residential customer complaints that are other complaints.</t>
  </si>
  <si>
    <t>Percentage of residential customer complaints that are other complaints.</t>
  </si>
  <si>
    <t>Total number of business customer complaints that are other complaints.</t>
  </si>
  <si>
    <t>Percentage of business customer complaints that are other complaints.</t>
  </si>
  <si>
    <t>Total number of residential customer complaints concluded within 15 business days.</t>
  </si>
  <si>
    <t>Percentage of residential customer complaints concluded within 15 business days.</t>
  </si>
  <si>
    <t>Total number of residential customer complaints concluded within 20 business days.</t>
  </si>
  <si>
    <t>Percentage of residential customer complaints concluded within 20 business days.</t>
  </si>
  <si>
    <t>Total number of business customer complaints concluded within 15 business days.</t>
  </si>
  <si>
    <t>Percentage of business customer complaints concluded within 15 business days.</t>
  </si>
  <si>
    <t>Total number of business customer complaints concluded within 20 business days.</t>
  </si>
  <si>
    <t>Percentage of business customer complaints concluded within 20 business days.</t>
  </si>
  <si>
    <t>Call centre performance</t>
  </si>
  <si>
    <t>Total number of telephone calls to a call centre that are unanswered.</t>
  </si>
  <si>
    <t>Percentage of telephone calls to a call centre that are unanswered.</t>
  </si>
  <si>
    <t xml:space="preserve">Energy bill debt </t>
  </si>
  <si>
    <t>Total number of residential customers (excluding hardship customers) repaying an energy bill debt as at 30 June</t>
  </si>
  <si>
    <t>[Indicator R 93 moved to 'Billing and payment' section].</t>
  </si>
  <si>
    <t>Average amount of energy bill debt for residential customers (excluding hardship customers) as at 30 June.</t>
  </si>
  <si>
    <t>Average amount of energy bill debt for business customers as at 30 June.</t>
  </si>
  <si>
    <t xml:space="preserve">Total number of residential customers (excluding hardship customers) with energy bill debt that is over $500 but less than $1,500 as at 30 June. </t>
  </si>
  <si>
    <t>Total number of residential customers (excluding hardship customers) with energy bill debt that is over $1,500 but less than $2,500 as at 30 June.</t>
  </si>
  <si>
    <t>Total number of residential customers (excluding hardship customers) with energy bill debt that is over $2,500 as at 30 June.</t>
  </si>
  <si>
    <t>Total number of residential customers (excluding hardship customers) who were subject to an instalment plan as at 30 June.</t>
  </si>
  <si>
    <t>Total number of residential customers (excluding hardship customers) who, during the reporting year, had their instalment plan cancelled by the retailer for non-payment.</t>
  </si>
  <si>
    <t>Total number of residential customers (excluding hardship customers) who, during the reporting year, successfully completed their instalment plan.</t>
  </si>
  <si>
    <t>Hardship customers</t>
  </si>
  <si>
    <t>Average energy bill debt of hardship customers as at 30 June.</t>
  </si>
  <si>
    <t>Total number of residential customers on a retailer's hardship program as at 30 June.</t>
  </si>
  <si>
    <t>Total number of hardship customers who are the subject of a concession as at 30 June.</t>
  </si>
  <si>
    <t>Total number of residential customers denied access to the retailer's hardship program during the reporting year.</t>
  </si>
  <si>
    <t>Average energy bill debt (as at the time of entering the hardship program) for those hardship customers who entered the hardship program during the reporting year.</t>
  </si>
  <si>
    <t>Total number of hardship customers who entered the hardship program during the reporting year, with an energy bill debt (as at the time of entering the hardship program) that was between $0 and $500.</t>
  </si>
  <si>
    <t>Total number of hardship customers who entered the hardship program during the reporting year, with an energy bill debt (as at the time of entering the hardship program) that was over $500 but less than $1,500.</t>
  </si>
  <si>
    <t>Total number of hardship customers who entered the hardship program during the reporting year, with an energy bill debt (as at the time of entering the hardship program) that was over $1,500 but less than $2,500.</t>
  </si>
  <si>
    <t>Total number of hardship customers who entered the hardship program during the reporting year, with an energy bill debt (as at the time of entering the hardship program) that was $2,500 or more.</t>
  </si>
  <si>
    <t>Total number of hardship customers who were subject to an instalment plan (excluding those who make their payment plan payments using Centrepay) as at 30 June.</t>
  </si>
  <si>
    <t>Total number of hardship customers using Centrepay as at 30 June.</t>
  </si>
  <si>
    <t>Total number of residential customers who exited the hardship program during the reporting year, because they successfully completed the hardship program or exited the program by agreement with the retailer.</t>
  </si>
  <si>
    <t>Total number of residential customers who exited the hardship program during the reporting year, because they were excluded or removed from the hardship program for non-compliance.</t>
  </si>
  <si>
    <t>Total number of residential customers who exited the hardship program during the reporting year, because they switched, transferred or left the retailer.</t>
  </si>
  <si>
    <t>Total number of residential customers who successfully completed the hardship program, or exited by agreement with the retailer, during the reporting year or the previous reporting year, and who were subsequently disconnected during the reporting year for non-payment.</t>
  </si>
  <si>
    <t>Total number of residential customers who successfully completed the hardship program, or exited the program by agreement with the retailer, during the reporting year or the previous reporting year, and who were reconnected within 7 days of disconnection for non-payment.</t>
  </si>
  <si>
    <t>R 41A</t>
  </si>
  <si>
    <t>Percentage of residential customer disconnections reconnected within 7 days involving customers who were the subject of an instalment plan.</t>
  </si>
  <si>
    <t>Percentage of residential customer disconnections reconnected within 7 days involving customers who were reconnected on at least 1 other occasion during the reporting year or the previous reporting year.</t>
  </si>
  <si>
    <t>Percentage of residential customer disconnections reconnected within 7 days involving customers who were the subject of a concession.</t>
  </si>
  <si>
    <t>Total number of residential customer disconnections for failure to pay a bill.</t>
  </si>
  <si>
    <t>Percentage of residential customer disconnections for failure to pay a bill.</t>
  </si>
  <si>
    <t>Total number of business customer reconnections requested by the retailer within 7 days of requesting the customer be disconnected.</t>
  </si>
  <si>
    <t>Percentage of business customer reconnections requested by the retailer within 7 days of requesting the customer be disconnected.</t>
  </si>
  <si>
    <r>
      <t xml:space="preserve">Some indicators (shaded </t>
    </r>
    <r>
      <rPr>
        <sz val="10"/>
        <color rgb="FF00B0F0"/>
        <rFont val="Arial"/>
        <family val="2"/>
      </rPr>
      <t>blue</t>
    </r>
    <r>
      <rPr>
        <sz val="10"/>
        <color rgb="FF000000"/>
        <rFont val="Arial"/>
        <family val="2"/>
      </rPr>
      <t>) require a value as at 30 June.</t>
    </r>
    <r>
      <rPr>
        <shadow/>
        <sz val="10"/>
        <color rgb="FF92D050"/>
        <rFont val="Arial"/>
        <family val="2"/>
      </rPr>
      <t xml:space="preserve">
</t>
    </r>
    <r>
      <rPr>
        <sz val="10"/>
        <color rgb="FF000000"/>
        <rFont val="Arial"/>
        <family val="2"/>
      </rPr>
      <t xml:space="preserve">Some indicators (shaded </t>
    </r>
    <r>
      <rPr>
        <sz val="10"/>
        <color rgb="FF00B050"/>
        <rFont val="Arial"/>
        <family val="2"/>
      </rPr>
      <t>green</t>
    </r>
    <r>
      <rPr>
        <sz val="10"/>
        <color rgb="FF000000"/>
        <rFont val="Arial"/>
        <family val="2"/>
      </rPr>
      <t xml:space="preserve">) require a cumulative total value for the whole of the reporting year. </t>
    </r>
  </si>
  <si>
    <t xml:space="preserve">  </t>
  </si>
  <si>
    <r>
      <t xml:space="preserve">Licensees should refer to the </t>
    </r>
    <r>
      <rPr>
        <i/>
        <sz val="12"/>
        <rFont val="Arial"/>
        <family val="2"/>
      </rPr>
      <t>Gas Trading Licence Performance Reporting Handbook</t>
    </r>
    <r>
      <rPr>
        <sz val="12"/>
        <rFont val="Arial"/>
        <family val="2"/>
      </rPr>
      <t xml:space="preserve"> for information on the definitions of gas trading indicators listed in these Datasheets.  The Handbook is available on the ERA website (see link below):</t>
    </r>
  </si>
  <si>
    <r>
      <t>As per section 4 of the handbook, retailers should complete the ‘number’ column in each worksheet as follows:</t>
    </r>
    <r>
      <rPr>
        <sz val="10"/>
        <color rgb="FF000000"/>
        <rFont val="Arial"/>
        <family val="2"/>
      </rPr>
      <t xml:space="preserve">
</t>
    </r>
    <r>
      <rPr>
        <b/>
        <sz val="10"/>
        <color rgb="FF000000"/>
        <rFont val="Arial"/>
        <family val="2"/>
      </rPr>
      <t>If the data is available:</t>
    </r>
    <r>
      <rPr>
        <sz val="10"/>
        <color rgb="FF000000"/>
        <rFont val="Arial"/>
        <family val="2"/>
      </rPr>
      <t xml:space="preserve">
Enter the data
</t>
    </r>
    <r>
      <rPr>
        <b/>
        <sz val="10"/>
        <color rgb="FF000000"/>
        <rFont val="Arial"/>
        <family val="2"/>
      </rPr>
      <t>If the activity did not occur:</t>
    </r>
    <r>
      <rPr>
        <sz val="10"/>
        <color rgb="FF000000"/>
        <rFont val="Arial"/>
        <family val="2"/>
      </rPr>
      <t xml:space="preserve">
Enter '0'
For example, if the retailer supplied gas to residential customers but did not place any residential customers on an instalment plan, the data for indicator R11 should be ‘0’.
</t>
    </r>
    <r>
      <rPr>
        <b/>
        <sz val="10"/>
        <color rgb="FF000000"/>
        <rFont val="Arial"/>
        <family val="2"/>
      </rPr>
      <t>If the activity is not applicable:</t>
    </r>
    <r>
      <rPr>
        <sz val="10"/>
        <color rgb="FF000000"/>
        <rFont val="Arial"/>
        <family val="2"/>
      </rPr>
      <t xml:space="preserve">
Enter 'n/a'
For example, if the retailer did not supply gas to residential customers, indicator R11 should be marked ‘n/a’.
</t>
    </r>
    <r>
      <rPr>
        <b/>
        <sz val="10"/>
        <color rgb="FF000000"/>
        <rFont val="Arial"/>
        <family val="2"/>
      </rPr>
      <t>If the data is unavailable:</t>
    </r>
    <r>
      <rPr>
        <sz val="10"/>
        <color rgb="FF000000"/>
        <rFont val="Arial"/>
        <family val="2"/>
      </rPr>
      <t xml:space="preserve">
Leave the data cell blank. Add a comment in the ‘comments’ cell explaining why the data cannot be provided.
If the data shows a change of more than 10% compared to last year’s data, the retailer should include the likely reason(s) for the change in the ‘comments’ column.
</t>
    </r>
    <r>
      <rPr>
        <b/>
        <sz val="10"/>
        <color rgb="FF000000"/>
        <rFont val="Arial"/>
        <family val="2"/>
      </rPr>
      <t xml:space="preserve">
</t>
    </r>
  </si>
  <si>
    <t>Some indicators require reporting to be on a per customer basis whereas others are on a per incident basis.  For example, indicator R11 (Total number of residential customers who are subject to an instalment plan) should be reported on a per customer basis. This means that if a customer was placed on an instalment plan more than once during a reporting year, the customer should only be counted once. Indicator R33 (Total number of residential customer disconnections for failure to pay a bill) should be reported on a per incident basis. This means that if a customer is disconnected more than once during a reporting year, then each disconnection should be recorded separately.</t>
  </si>
  <si>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</si>
  <si>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2021 Gas Performance Reporting Datasheet - Trading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</si>
</sst>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44" formatCode="_-&quot;$&quot;* #,##0.00_-;\-&quot;$&quot;* #,##0.00_-;_-&quot;$&quot;* &quot;-&quot;??_-;_-@_-"/>
    <numFmt numFmtId="43" formatCode="_-* #,##0.00_-;\-* #,##0.00_-;_-* &quot;-&quot;??_-;_-@_-"/>
    <numFmt numFmtId="164" formatCode="0.0%"/>
    <numFmt numFmtId="165" formatCode="0.0"/>
    <numFmt numFmtId="166" formatCode="_-* #,##0_-;\-* #,##0_-;_-* &quot;-&quot;??_-;_-@_-"/>
    <numFmt numFmtId="167" formatCode="&quot;$&quot;#,##0"/>
    <numFmt numFmtId="168" formatCode="_-&quot;$&quot;* #,##0_-;\-&quot;$&quot;* #,##0_-;_-&quot;$&quot;* &quot;-&quot;??_-;_-@_-"/>
  </numFmts>
  <fonts count="21" x14ac:knownFonts="1">
    <font>
      <sz val="10"/>
      <name val="Arial"/>
    </font>
    <font>
      <b/>
      <sz val="10"/>
      <name val="Arial"/>
      <family val="2"/>
    </font>
    <font>
      <sz val="8"/>
      <name val="Arial"/>
      <family val="2"/>
    </font>
    <font>
      <sz val="10"/>
      <name val="Arial"/>
      <family val="2"/>
    </font>
    <font>
      <b/>
      <sz val="16"/>
      <color theme="0"/>
      <name val="Arial"/>
      <family val="2"/>
    </font>
    <font>
      <b/>
      <sz val="11"/>
      <name val="Arial"/>
      <family val="2"/>
    </font>
    <font>
      <sz val="9"/>
      <name val="Arial"/>
      <family val="2"/>
    </font>
    <font>
      <u/>
      <sz val="10"/>
      <color theme="10"/>
      <name val="Arial"/>
      <family val="2"/>
    </font>
    <font>
      <sz val="10"/>
      <color theme="0"/>
      <name val="Arial"/>
      <family val="2"/>
    </font>
    <font>
      <sz val="10"/>
      <name val="Arial"/>
      <family val="2"/>
    </font>
    <font>
      <i/>
      <sz val="10"/>
      <name val="Arial"/>
      <family val="2"/>
    </font>
    <font>
      <sz val="12"/>
      <name val="Arial"/>
      <family val="2"/>
    </font>
    <font>
      <i/>
      <sz val="12"/>
      <name val="Arial"/>
      <family val="2"/>
    </font>
    <font>
      <b/>
      <sz val="10"/>
      <color rgb="FF000000"/>
      <name val="Arial"/>
      <family val="2"/>
    </font>
    <font>
      <sz val="10"/>
      <color rgb="FF000000"/>
      <name val="Arial"/>
      <family val="2"/>
    </font>
    <font>
      <sz val="10"/>
      <color rgb="FF00B0F0"/>
      <name val="Arial"/>
      <family val="2"/>
    </font>
    <font>
      <shadow/>
      <sz val="10"/>
      <color rgb="FF92D050"/>
      <name val="Arial"/>
      <family val="2"/>
    </font>
    <font>
      <sz val="10"/>
      <color rgb="FF00B050"/>
      <name val="Arial"/>
      <family val="2"/>
    </font>
    <font>
      <sz val="11"/>
      <color rgb="FF000000"/>
      <name val="Arial"/>
      <family val="2"/>
    </font>
    <font>
      <b/>
      <sz val="12"/>
      <name val="Arial"/>
      <family val="2"/>
    </font>
    <font>
      <sz val="10"/>
      <color rgb="FF92D050"/>
      <name val="Arial"/>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rgb="FFC0C0C0"/>
        <bgColor indexed="64"/>
      </patternFill>
    </fill>
    <fill>
      <patternFill patternType="solid">
        <fgColor rgb="FF92D050"/>
        <bgColor indexed="64"/>
      </patternFill>
    </fill>
    <fill>
      <patternFill patternType="solid">
        <fgColor rgb="FF00B0F0"/>
        <bgColor indexed="64"/>
      </patternFill>
    </fill>
    <fill>
      <patternFill patternType="solid">
        <fgColor rgb="FF00A0AF"/>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auto="1"/>
      </left>
      <right style="medium">
        <color auto="1"/>
      </right>
      <top style="medium">
        <color auto="1"/>
      </top>
      <bottom style="medium">
        <color auto="1"/>
      </bottom>
      <diagonal/>
    </border>
  </borders>
  <cellStyleXfs count="4">
    <xf numFmtId="0" fontId="0" fillId="0" borderId="0"/>
    <xf numFmtId="0" fontId="7" fillId="0" borderId="0" applyNumberFormat="0" applyFill="0" applyBorder="0" applyAlignment="0" applyProtection="0"/>
    <xf numFmtId="43" fontId="9" fillId="0" borderId="0" applyFont="0" applyFill="0" applyBorder="0" applyAlignment="0" applyProtection="0"/>
    <xf numFmtId="44" fontId="9" fillId="0" borderId="0" applyFont="0" applyFill="0" applyBorder="0" applyAlignment="0" applyProtection="0"/>
  </cellStyleXfs>
  <cellXfs count="186">
    <xf numFmtId="0" fontId="0" fillId="0" borderId="0" xfId="0"/>
    <xf numFmtId="0" fontId="4" fillId="5" borderId="0" xfId="0" applyFont="1" applyFill="1" applyAlignment="1">
      <alignment horizontal="center" vertical="center"/>
    </xf>
    <xf numFmtId="0" fontId="3" fillId="0" borderId="0" xfId="0" applyFont="1" applyBorder="1" applyAlignment="1">
      <alignment vertical="top" wrapText="1"/>
    </xf>
    <xf numFmtId="0" fontId="3" fillId="0" borderId="0" xfId="0" applyFont="1" applyBorder="1" applyAlignment="1">
      <alignment horizontal="left" vertical="top" wrapText="1"/>
    </xf>
    <xf numFmtId="1" fontId="3" fillId="0" borderId="0" xfId="0" applyNumberFormat="1" applyFont="1" applyBorder="1" applyAlignment="1" applyProtection="1">
      <alignment vertical="top" wrapText="1"/>
      <protection locked="0"/>
    </xf>
    <xf numFmtId="0" fontId="3" fillId="0" borderId="6" xfId="0" applyFont="1" applyBorder="1" applyAlignment="1" applyProtection="1">
      <alignment wrapText="1"/>
      <protection locked="0"/>
    </xf>
    <xf numFmtId="0" fontId="3" fillId="0" borderId="13" xfId="0" applyFont="1" applyBorder="1" applyAlignment="1" applyProtection="1">
      <alignment wrapText="1"/>
      <protection locked="0"/>
    </xf>
    <xf numFmtId="0" fontId="3" fillId="0" borderId="0" xfId="0" applyFont="1" applyBorder="1" applyAlignment="1" applyProtection="1">
      <alignment wrapText="1"/>
      <protection locked="0"/>
    </xf>
    <xf numFmtId="1" fontId="3" fillId="0" borderId="0" xfId="0" applyNumberFormat="1" applyFont="1" applyFill="1" applyBorder="1" applyAlignment="1" applyProtection="1">
      <alignment vertical="top" wrapText="1"/>
      <protection locked="0"/>
    </xf>
    <xf numFmtId="164" fontId="3" fillId="0" borderId="0" xfId="0" applyNumberFormat="1" applyFont="1" applyFill="1" applyBorder="1" applyAlignment="1">
      <alignment vertical="top" wrapText="1"/>
    </xf>
    <xf numFmtId="10" fontId="3" fillId="3" borderId="11" xfId="0" applyNumberFormat="1" applyFont="1" applyFill="1" applyBorder="1" applyAlignment="1" applyProtection="1">
      <alignment vertical="center" wrapText="1"/>
    </xf>
    <xf numFmtId="10" fontId="3" fillId="0" borderId="6" xfId="0" applyNumberFormat="1" applyFont="1" applyFill="1" applyBorder="1" applyAlignment="1" applyProtection="1">
      <alignment horizontal="left" vertical="center" wrapText="1"/>
      <protection locked="0"/>
    </xf>
    <xf numFmtId="10" fontId="3" fillId="0" borderId="13" xfId="0" applyNumberFormat="1" applyFont="1" applyFill="1" applyBorder="1" applyAlignment="1" applyProtection="1">
      <alignment horizontal="left" vertical="center" wrapText="1"/>
      <protection locked="0"/>
    </xf>
    <xf numFmtId="10" fontId="3" fillId="0" borderId="0" xfId="0" applyNumberFormat="1" applyFont="1" applyFill="1" applyBorder="1" applyAlignment="1" applyProtection="1">
      <alignment horizontal="left" vertical="center" wrapText="1"/>
      <protection locked="0"/>
    </xf>
    <xf numFmtId="1" fontId="3" fillId="0" borderId="0" xfId="0" applyNumberFormat="1" applyFont="1" applyFill="1" applyBorder="1" applyAlignment="1" applyProtection="1">
      <alignment vertical="center" wrapText="1"/>
    </xf>
    <xf numFmtId="10" fontId="3" fillId="0" borderId="0" xfId="0" applyNumberFormat="1" applyFont="1" applyFill="1" applyBorder="1" applyAlignment="1" applyProtection="1">
      <alignment horizontal="left" vertical="center" wrapText="1"/>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vertical="top" wrapText="1"/>
    </xf>
    <xf numFmtId="165" fontId="3" fillId="0" borderId="0" xfId="0" applyNumberFormat="1" applyFont="1" applyFill="1" applyBorder="1" applyAlignment="1">
      <alignment vertical="top" wrapText="1"/>
    </xf>
    <xf numFmtId="1" fontId="3" fillId="0" borderId="6" xfId="0" applyNumberFormat="1" applyFont="1" applyBorder="1" applyAlignment="1" applyProtection="1">
      <alignment vertical="top" wrapText="1"/>
      <protection locked="0"/>
    </xf>
    <xf numFmtId="1" fontId="3" fillId="0" borderId="13" xfId="0" applyNumberFormat="1" applyFont="1" applyBorder="1" applyAlignment="1" applyProtection="1">
      <alignment vertical="top" wrapText="1"/>
      <protection locked="0"/>
    </xf>
    <xf numFmtId="0" fontId="1" fillId="2" borderId="10" xfId="0" applyFont="1" applyFill="1" applyBorder="1" applyAlignment="1">
      <alignment horizontal="center" vertical="center" wrapText="1" shrinkToFit="1"/>
    </xf>
    <xf numFmtId="0" fontId="3" fillId="0" borderId="8" xfId="0" applyFont="1" applyBorder="1" applyAlignment="1" applyProtection="1">
      <alignment horizontal="left" vertical="center" wrapText="1"/>
    </xf>
    <xf numFmtId="10" fontId="6" fillId="0" borderId="6" xfId="0" applyNumberFormat="1" applyFont="1" applyFill="1" applyBorder="1" applyAlignment="1" applyProtection="1">
      <alignment horizontal="left" vertical="center" wrapText="1"/>
      <protection locked="0"/>
    </xf>
    <xf numFmtId="10" fontId="3" fillId="9" borderId="11" xfId="0" applyNumberFormat="1" applyFont="1" applyFill="1" applyBorder="1" applyAlignment="1" applyProtection="1">
      <alignment horizontal="left" vertical="center" wrapText="1"/>
    </xf>
    <xf numFmtId="1" fontId="3" fillId="6" borderId="11" xfId="0" applyNumberFormat="1" applyFont="1" applyFill="1" applyBorder="1" applyAlignment="1" applyProtection="1">
      <alignment vertical="center" wrapText="1"/>
      <protection locked="0"/>
    </xf>
    <xf numFmtId="1" fontId="3" fillId="6" borderId="12" xfId="0" applyNumberFormat="1" applyFont="1" applyFill="1" applyBorder="1" applyAlignment="1" applyProtection="1">
      <alignment vertical="center" wrapText="1"/>
      <protection locked="0"/>
    </xf>
    <xf numFmtId="0" fontId="0" fillId="0" borderId="0" xfId="0" applyFill="1"/>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3" xfId="0" applyFont="1" applyBorder="1" applyAlignment="1">
      <alignment vertical="center" wrapText="1"/>
    </xf>
    <xf numFmtId="0" fontId="0" fillId="0" borderId="0" xfId="0" applyAlignment="1">
      <alignment wrapText="1"/>
    </xf>
    <xf numFmtId="0" fontId="3" fillId="0" borderId="11" xfId="0" applyFont="1" applyBorder="1" applyAlignment="1">
      <alignment horizontal="left" vertical="center" wrapText="1"/>
    </xf>
    <xf numFmtId="0" fontId="1" fillId="2" borderId="19" xfId="0" applyFont="1" applyFill="1" applyBorder="1" applyAlignment="1">
      <alignment horizontal="center" vertical="top" wrapText="1"/>
    </xf>
    <xf numFmtId="0" fontId="0" fillId="0" borderId="6" xfId="0" applyBorder="1" applyAlignment="1"/>
    <xf numFmtId="0" fontId="1" fillId="2" borderId="11" xfId="0" applyFont="1" applyFill="1" applyBorder="1" applyAlignment="1">
      <alignment horizontal="center" vertical="top" wrapText="1"/>
    </xf>
    <xf numFmtId="0" fontId="1" fillId="2" borderId="19" xfId="0" applyFont="1" applyFill="1" applyBorder="1" applyAlignment="1">
      <alignment horizontal="center" vertical="top" wrapText="1"/>
    </xf>
    <xf numFmtId="0" fontId="0" fillId="0" borderId="5" xfId="0" applyBorder="1" applyAlignment="1"/>
    <xf numFmtId="0" fontId="3" fillId="0" borderId="14" xfId="0" applyFont="1" applyBorder="1" applyAlignment="1">
      <alignment vertical="center" wrapText="1"/>
    </xf>
    <xf numFmtId="0" fontId="3" fillId="0" borderId="8" xfId="0" applyFont="1" applyBorder="1" applyAlignment="1">
      <alignment horizontal="left" vertical="center" wrapText="1"/>
    </xf>
    <xf numFmtId="0" fontId="3" fillId="0" borderId="0" xfId="0" applyFont="1" applyFill="1" applyBorder="1" applyAlignment="1" applyProtection="1">
      <alignment vertical="center"/>
    </xf>
    <xf numFmtId="0" fontId="1" fillId="2" borderId="12" xfId="0" applyFont="1" applyFill="1" applyBorder="1" applyAlignment="1">
      <alignment horizontal="center" vertical="top" wrapText="1"/>
    </xf>
    <xf numFmtId="0" fontId="1" fillId="2" borderId="12" xfId="0" applyFont="1" applyFill="1" applyBorder="1" applyAlignment="1" applyProtection="1">
      <alignment horizontal="center" vertical="center" wrapText="1"/>
    </xf>
    <xf numFmtId="3" fontId="3" fillId="0" borderId="11" xfId="0" applyNumberFormat="1" applyFont="1" applyBorder="1" applyAlignment="1" applyProtection="1">
      <alignment vertical="top" wrapText="1"/>
      <protection locked="0"/>
    </xf>
    <xf numFmtId="166" fontId="3" fillId="0" borderId="11" xfId="2" applyNumberFormat="1" applyFont="1" applyBorder="1" applyAlignment="1" applyProtection="1">
      <alignment vertical="top" wrapText="1"/>
      <protection locked="0"/>
    </xf>
    <xf numFmtId="166" fontId="3" fillId="0" borderId="12" xfId="2" applyNumberFormat="1" applyFont="1" applyBorder="1" applyAlignment="1" applyProtection="1">
      <alignment vertical="top" wrapText="1"/>
      <protection locked="0"/>
    </xf>
    <xf numFmtId="3" fontId="3" fillId="9" borderId="11" xfId="0" applyNumberFormat="1" applyFont="1" applyFill="1" applyBorder="1" applyAlignment="1" applyProtection="1">
      <alignment horizontal="left" vertical="center" wrapText="1"/>
    </xf>
    <xf numFmtId="3" fontId="3" fillId="3" borderId="11" xfId="0" applyNumberFormat="1" applyFont="1" applyFill="1" applyBorder="1" applyAlignment="1" applyProtection="1">
      <alignment vertical="center" wrapText="1"/>
    </xf>
    <xf numFmtId="3" fontId="3" fillId="0" borderId="11" xfId="0" applyNumberFormat="1" applyFont="1" applyFill="1" applyBorder="1" applyAlignment="1" applyProtection="1">
      <alignment vertical="center" wrapText="1"/>
    </xf>
    <xf numFmtId="3" fontId="3" fillId="0" borderId="11" xfId="0" applyNumberFormat="1" applyFont="1" applyBorder="1" applyAlignment="1" applyProtection="1">
      <alignment vertical="center" wrapText="1"/>
      <protection locked="0"/>
    </xf>
    <xf numFmtId="3" fontId="3" fillId="3" borderId="12" xfId="0" applyNumberFormat="1" applyFont="1" applyFill="1" applyBorder="1" applyAlignment="1" applyProtection="1">
      <alignment vertical="center" wrapText="1"/>
    </xf>
    <xf numFmtId="3" fontId="3" fillId="0" borderId="11" xfId="0" applyNumberFormat="1" applyFont="1" applyFill="1" applyBorder="1" applyAlignment="1" applyProtection="1">
      <alignment vertical="center" wrapText="1"/>
      <protection locked="0"/>
    </xf>
    <xf numFmtId="3" fontId="3" fillId="6" borderId="11" xfId="0" applyNumberFormat="1" applyFont="1" applyFill="1" applyBorder="1" applyAlignment="1" applyProtection="1">
      <alignment vertical="center" wrapText="1"/>
      <protection locked="0"/>
    </xf>
    <xf numFmtId="3" fontId="3" fillId="0" borderId="11" xfId="0" applyNumberFormat="1" applyFont="1" applyBorder="1" applyAlignment="1" applyProtection="1">
      <alignment vertical="center"/>
      <protection locked="0"/>
    </xf>
    <xf numFmtId="0" fontId="3" fillId="3" borderId="11" xfId="0" applyFont="1" applyFill="1" applyBorder="1" applyAlignment="1">
      <alignment vertical="center" wrapText="1"/>
    </xf>
    <xf numFmtId="3" fontId="3" fillId="3" borderId="11" xfId="0" applyNumberFormat="1" applyFont="1" applyFill="1" applyBorder="1" applyAlignment="1" applyProtection="1">
      <alignment vertical="center" wrapText="1"/>
      <protection locked="0"/>
    </xf>
    <xf numFmtId="164" fontId="3" fillId="4" borderId="11" xfId="0" applyNumberFormat="1" applyFont="1" applyFill="1" applyBorder="1" applyAlignment="1">
      <alignment vertical="center" wrapText="1"/>
    </xf>
    <xf numFmtId="164" fontId="3" fillId="3" borderId="11" xfId="0" applyNumberFormat="1" applyFont="1" applyFill="1" applyBorder="1" applyAlignment="1">
      <alignment vertical="center" wrapText="1"/>
    </xf>
    <xf numFmtId="3" fontId="3" fillId="0" borderId="11" xfId="0" applyNumberFormat="1" applyFont="1" applyFill="1" applyBorder="1" applyAlignment="1" applyProtection="1">
      <alignment horizontal="right" vertical="center" wrapText="1"/>
    </xf>
    <xf numFmtId="164" fontId="3" fillId="4" borderId="11" xfId="0" applyNumberFormat="1" applyFont="1" applyFill="1" applyBorder="1" applyAlignment="1" applyProtection="1">
      <alignment horizontal="right" vertical="center" wrapText="1"/>
    </xf>
    <xf numFmtId="3" fontId="3" fillId="3" borderId="12" xfId="0" applyNumberFormat="1" applyFont="1" applyFill="1" applyBorder="1" applyAlignment="1" applyProtection="1">
      <alignment vertical="center" wrapText="1"/>
      <protection locked="0"/>
    </xf>
    <xf numFmtId="164" fontId="3" fillId="4" borderId="12" xfId="0" applyNumberFormat="1" applyFont="1" applyFill="1" applyBorder="1" applyAlignment="1">
      <alignment vertical="center" wrapText="1"/>
    </xf>
    <xf numFmtId="3" fontId="3" fillId="0" borderId="10" xfId="0" applyNumberFormat="1" applyFont="1" applyBorder="1" applyAlignment="1" applyProtection="1">
      <alignment vertical="center" wrapText="1"/>
      <protection locked="0"/>
    </xf>
    <xf numFmtId="1" fontId="3" fillId="6" borderId="10" xfId="0" applyNumberFormat="1" applyFont="1" applyFill="1" applyBorder="1" applyAlignment="1" applyProtection="1">
      <alignment vertical="center" wrapText="1"/>
      <protection locked="0"/>
    </xf>
    <xf numFmtId="1" fontId="3" fillId="6" borderId="21" xfId="0" applyNumberFormat="1" applyFont="1" applyFill="1" applyBorder="1" applyAlignment="1" applyProtection="1">
      <alignment vertical="center" wrapText="1"/>
      <protection locked="0"/>
    </xf>
    <xf numFmtId="3" fontId="3" fillId="0" borderId="12" xfId="0" applyNumberFormat="1" applyFont="1" applyBorder="1" applyAlignment="1" applyProtection="1">
      <alignment vertical="center" wrapText="1"/>
      <protection locked="0"/>
    </xf>
    <xf numFmtId="167" fontId="3" fillId="0" borderId="11" xfId="3" applyNumberFormat="1" applyFont="1" applyBorder="1" applyAlignment="1" applyProtection="1">
      <alignment vertical="center" wrapText="1"/>
      <protection locked="0"/>
    </xf>
    <xf numFmtId="168" fontId="3" fillId="6" borderId="11" xfId="3" applyNumberFormat="1" applyFont="1" applyFill="1" applyBorder="1" applyAlignment="1" applyProtection="1">
      <alignment vertical="center" wrapText="1"/>
      <protection locked="0"/>
    </xf>
    <xf numFmtId="5" fontId="3" fillId="0" borderId="11" xfId="3" applyNumberFormat="1" applyFont="1" applyBorder="1" applyAlignment="1" applyProtection="1">
      <alignment vertical="center" wrapText="1"/>
      <protection locked="0"/>
    </xf>
    <xf numFmtId="10" fontId="3" fillId="3" borderId="11" xfId="0" applyNumberFormat="1" applyFont="1" applyFill="1" applyBorder="1" applyAlignment="1" applyProtection="1">
      <alignment horizontal="right" vertical="center" wrapText="1"/>
    </xf>
    <xf numFmtId="164" fontId="3" fillId="4" borderId="12" xfId="0" applyNumberFormat="1" applyFont="1" applyFill="1" applyBorder="1" applyAlignment="1" applyProtection="1">
      <alignment horizontal="right" vertical="center" wrapText="1"/>
    </xf>
    <xf numFmtId="3" fontId="3" fillId="0" borderId="11" xfId="2" applyNumberFormat="1" applyFont="1" applyBorder="1" applyAlignment="1" applyProtection="1">
      <alignment vertical="center" wrapText="1"/>
      <protection locked="0"/>
    </xf>
    <xf numFmtId="3" fontId="3" fillId="0" borderId="11" xfId="0" applyNumberFormat="1" applyFont="1" applyFill="1" applyBorder="1" applyAlignment="1" applyProtection="1">
      <alignment horizontal="right" vertical="center" wrapText="1"/>
      <protection locked="0"/>
    </xf>
    <xf numFmtId="10" fontId="3" fillId="0" borderId="11" xfId="0" applyNumberFormat="1" applyFont="1" applyFill="1" applyBorder="1" applyAlignment="1" applyProtection="1">
      <alignment horizontal="left" vertical="center" wrapText="1"/>
    </xf>
    <xf numFmtId="3" fontId="3" fillId="0" borderId="11" xfId="0" applyNumberFormat="1" applyFont="1" applyFill="1" applyBorder="1" applyAlignment="1" applyProtection="1">
      <alignment horizontal="left" vertical="center" wrapText="1"/>
    </xf>
    <xf numFmtId="10" fontId="3" fillId="0" borderId="11" xfId="0" applyNumberFormat="1" applyFont="1" applyFill="1" applyBorder="1" applyAlignment="1" applyProtection="1">
      <alignment horizontal="right" vertical="center" wrapText="1"/>
    </xf>
    <xf numFmtId="1" fontId="3" fillId="0" borderId="20" xfId="0" applyNumberFormat="1" applyFont="1" applyBorder="1" applyAlignment="1" applyProtection="1">
      <alignment vertical="top" wrapText="1"/>
      <protection locked="0"/>
    </xf>
    <xf numFmtId="3" fontId="3" fillId="3" borderId="19" xfId="0" applyNumberFormat="1" applyFont="1" applyFill="1" applyBorder="1" applyAlignment="1" applyProtection="1">
      <alignment vertical="center" wrapText="1"/>
      <protection locked="0"/>
    </xf>
    <xf numFmtId="164" fontId="3" fillId="4" borderId="19" xfId="0" applyNumberFormat="1" applyFont="1" applyFill="1" applyBorder="1" applyAlignment="1">
      <alignment vertical="center" wrapText="1"/>
    </xf>
    <xf numFmtId="0" fontId="3" fillId="0" borderId="0" xfId="0" applyFont="1" applyFill="1" applyBorder="1" applyAlignment="1" applyProtection="1">
      <alignment vertical="center" wrapText="1"/>
    </xf>
    <xf numFmtId="0" fontId="0" fillId="0" borderId="0" xfId="0" applyAlignment="1">
      <alignment vertical="top"/>
    </xf>
    <xf numFmtId="3" fontId="3" fillId="0" borderId="11" xfId="0" applyNumberFormat="1" applyFont="1" applyBorder="1" applyAlignment="1" applyProtection="1">
      <alignment horizontal="left" vertical="center" wrapText="1"/>
      <protection locked="0"/>
    </xf>
    <xf numFmtId="0" fontId="3" fillId="0" borderId="6" xfId="0" applyFont="1" applyBorder="1" applyAlignment="1">
      <alignment horizontal="left" vertical="center" wrapText="1"/>
    </xf>
    <xf numFmtId="0" fontId="3" fillId="0" borderId="6" xfId="0" applyFont="1" applyBorder="1" applyAlignment="1" applyProtection="1">
      <alignment horizontal="left" vertical="center" wrapText="1"/>
      <protection locked="0"/>
    </xf>
    <xf numFmtId="3" fontId="3" fillId="6" borderId="11" xfId="0" applyNumberFormat="1" applyFont="1" applyFill="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3" fontId="3" fillId="0" borderId="11" xfId="0" applyNumberFormat="1" applyFont="1" applyBorder="1" applyAlignment="1" applyProtection="1">
      <alignment horizontal="center" vertical="center" wrapText="1"/>
      <protection locked="0"/>
    </xf>
    <xf numFmtId="10" fontId="3" fillId="3" borderId="11" xfId="0" applyNumberFormat="1" applyFont="1" applyFill="1" applyBorder="1" applyAlignment="1" applyProtection="1">
      <alignment horizontal="center" vertical="center" wrapText="1"/>
    </xf>
    <xf numFmtId="3" fontId="3" fillId="3" borderId="11" xfId="0" applyNumberFormat="1" applyFont="1" applyFill="1" applyBorder="1" applyAlignment="1" applyProtection="1">
      <alignment horizontal="center" vertical="center" wrapText="1"/>
    </xf>
    <xf numFmtId="164" fontId="3" fillId="7" borderId="11" xfId="0" applyNumberFormat="1" applyFont="1" applyFill="1" applyBorder="1" applyAlignment="1" applyProtection="1">
      <alignment horizontal="center" vertical="center" wrapText="1"/>
    </xf>
    <xf numFmtId="3" fontId="3" fillId="0" borderId="11" xfId="0" applyNumberFormat="1" applyFont="1" applyFill="1" applyBorder="1" applyAlignment="1" applyProtection="1">
      <alignment horizontal="center" vertical="center" wrapText="1"/>
      <protection locked="0"/>
    </xf>
    <xf numFmtId="3" fontId="3" fillId="6" borderId="11" xfId="0" applyNumberFormat="1" applyFont="1" applyFill="1" applyBorder="1" applyAlignment="1" applyProtection="1">
      <alignment horizontal="center" vertical="center" wrapText="1"/>
      <protection locked="0"/>
    </xf>
    <xf numFmtId="165" fontId="3" fillId="6" borderId="11" xfId="0" applyNumberFormat="1" applyFont="1" applyFill="1" applyBorder="1" applyAlignment="1" applyProtection="1">
      <alignment horizontal="center" vertical="center" wrapText="1"/>
    </xf>
    <xf numFmtId="3" fontId="3" fillId="6" borderId="12" xfId="0" applyNumberFormat="1" applyFont="1" applyFill="1" applyBorder="1" applyAlignment="1" applyProtection="1">
      <alignment horizontal="center" vertical="center" wrapText="1"/>
      <protection locked="0"/>
    </xf>
    <xf numFmtId="164" fontId="3" fillId="7" borderId="12" xfId="0" applyNumberFormat="1" applyFont="1" applyFill="1" applyBorder="1" applyAlignment="1" applyProtection="1">
      <alignment horizontal="center" vertical="center" wrapText="1"/>
    </xf>
    <xf numFmtId="0" fontId="1" fillId="8" borderId="1" xfId="0" applyFont="1" applyFill="1" applyBorder="1" applyAlignment="1" applyProtection="1">
      <alignment wrapText="1"/>
      <protection locked="0"/>
    </xf>
    <xf numFmtId="0" fontId="1" fillId="8" borderId="2" xfId="0" applyFont="1" applyFill="1" applyBorder="1" applyAlignment="1" applyProtection="1">
      <alignment wrapText="1"/>
      <protection locked="0"/>
    </xf>
    <xf numFmtId="0" fontId="1" fillId="8" borderId="4" xfId="0" applyFont="1" applyFill="1" applyBorder="1" applyAlignment="1" applyProtection="1">
      <alignment wrapText="1"/>
      <protection locked="0"/>
    </xf>
    <xf numFmtId="0" fontId="3" fillId="0" borderId="9" xfId="0" applyFont="1" applyBorder="1" applyAlignment="1">
      <alignment horizontal="left" vertical="center" wrapText="1"/>
    </xf>
    <xf numFmtId="3" fontId="3" fillId="0" borderId="10" xfId="0" applyNumberFormat="1" applyFont="1" applyBorder="1" applyAlignment="1" applyProtection="1">
      <alignment horizontal="left" vertical="center" wrapText="1"/>
      <protection locked="0"/>
    </xf>
    <xf numFmtId="1" fontId="3" fillId="6" borderId="10" xfId="0" applyNumberFormat="1" applyFont="1" applyFill="1" applyBorder="1" applyAlignment="1" applyProtection="1">
      <alignment horizontal="left" vertical="center" wrapText="1"/>
      <protection locked="0"/>
    </xf>
    <xf numFmtId="0" fontId="0" fillId="0" borderId="0" xfId="0" applyAlignment="1">
      <alignment horizontal="left"/>
    </xf>
    <xf numFmtId="1" fontId="3" fillId="6" borderId="11" xfId="0" applyNumberFormat="1" applyFont="1" applyFill="1" applyBorder="1" applyAlignment="1" applyProtection="1">
      <alignment horizontal="left" vertical="center" wrapText="1"/>
      <protection locked="0"/>
    </xf>
    <xf numFmtId="0" fontId="10" fillId="0" borderId="11" xfId="0" applyFont="1" applyBorder="1" applyAlignment="1">
      <alignment horizontal="left" vertical="center" wrapText="1"/>
    </xf>
    <xf numFmtId="1" fontId="3" fillId="6" borderId="21" xfId="0" applyNumberFormat="1" applyFont="1" applyFill="1" applyBorder="1" applyAlignment="1" applyProtection="1">
      <alignment horizontal="left" vertical="center" wrapText="1"/>
      <protection locked="0"/>
    </xf>
    <xf numFmtId="167" fontId="3" fillId="0" borderId="21" xfId="0" applyNumberFormat="1" applyFont="1" applyBorder="1" applyAlignment="1" applyProtection="1">
      <alignment horizontal="left" vertical="center" wrapText="1"/>
      <protection locked="0"/>
    </xf>
    <xf numFmtId="0" fontId="11" fillId="0" borderId="19" xfId="0" applyFont="1" applyBorder="1" applyAlignment="1">
      <alignment horizontal="left" vertical="center" wrapText="1"/>
    </xf>
    <xf numFmtId="0" fontId="7" fillId="0" borderId="7" xfId="1" applyBorder="1" applyAlignment="1">
      <alignment vertical="center"/>
    </xf>
    <xf numFmtId="0" fontId="7" fillId="0" borderId="0" xfId="1" applyAlignment="1">
      <alignment vertical="center"/>
    </xf>
    <xf numFmtId="0" fontId="13" fillId="0" borderId="30" xfId="0" applyFont="1" applyBorder="1" applyAlignment="1">
      <alignment horizontal="left" vertical="top" wrapText="1"/>
    </xf>
    <xf numFmtId="0" fontId="14" fillId="0" borderId="30" xfId="0" applyFont="1" applyBorder="1" applyAlignment="1">
      <alignment horizontal="left" vertical="top" wrapText="1"/>
    </xf>
    <xf numFmtId="0" fontId="18" fillId="0" borderId="0" xfId="0" applyFont="1"/>
    <xf numFmtId="0" fontId="3" fillId="10" borderId="8" xfId="0" applyFont="1" applyFill="1" applyBorder="1" applyAlignment="1">
      <alignment horizontal="left" vertical="center" wrapText="1"/>
    </xf>
    <xf numFmtId="0" fontId="3" fillId="10" borderId="11" xfId="0" applyFont="1" applyFill="1" applyBorder="1" applyAlignment="1">
      <alignment horizontal="left" vertical="center" wrapText="1"/>
    </xf>
    <xf numFmtId="0" fontId="3" fillId="10" borderId="3" xfId="0" applyFont="1" applyFill="1" applyBorder="1" applyAlignment="1">
      <alignment horizontal="left" vertical="center" wrapText="1"/>
    </xf>
    <xf numFmtId="0" fontId="3" fillId="10" borderId="12" xfId="0" applyFont="1" applyFill="1" applyBorder="1" applyAlignment="1">
      <alignment horizontal="left" vertical="center" wrapText="1"/>
    </xf>
    <xf numFmtId="0" fontId="3" fillId="11" borderId="8" xfId="0" applyFont="1" applyFill="1" applyBorder="1" applyAlignment="1">
      <alignment horizontal="left" vertical="center" wrapText="1"/>
    </xf>
    <xf numFmtId="0" fontId="3" fillId="11" borderId="11" xfId="0" applyFont="1" applyFill="1" applyBorder="1" applyAlignment="1">
      <alignment horizontal="left" vertical="center" wrapText="1"/>
    </xf>
    <xf numFmtId="0" fontId="3" fillId="11" borderId="18" xfId="0" applyFont="1" applyFill="1" applyBorder="1" applyAlignment="1">
      <alignment horizontal="left" vertical="center" wrapText="1"/>
    </xf>
    <xf numFmtId="0" fontId="3" fillId="11" borderId="19" xfId="0" applyFont="1" applyFill="1" applyBorder="1" applyAlignment="1">
      <alignment horizontal="left" vertical="center" wrapText="1"/>
    </xf>
    <xf numFmtId="0" fontId="3" fillId="11" borderId="3" xfId="0" applyFont="1" applyFill="1" applyBorder="1" applyAlignment="1">
      <alignment horizontal="left" vertical="center" wrapText="1"/>
    </xf>
    <xf numFmtId="0" fontId="3" fillId="11" borderId="12" xfId="0" applyFont="1" applyFill="1" applyBorder="1" applyAlignment="1">
      <alignment horizontal="left" vertical="center" wrapText="1"/>
    </xf>
    <xf numFmtId="0" fontId="3" fillId="11" borderId="7" xfId="0" applyFont="1" applyFill="1" applyBorder="1" applyAlignment="1">
      <alignment horizontal="left" vertical="center" wrapText="1"/>
    </xf>
    <xf numFmtId="0" fontId="3" fillId="11" borderId="8" xfId="0" applyFont="1" applyFill="1" applyBorder="1" applyAlignment="1">
      <alignment vertical="center" wrapText="1"/>
    </xf>
    <xf numFmtId="0" fontId="3" fillId="11" borderId="11" xfId="0" applyFont="1" applyFill="1" applyBorder="1" applyAlignment="1">
      <alignment vertical="center" wrapText="1"/>
    </xf>
    <xf numFmtId="0" fontId="3" fillId="11" borderId="3" xfId="0" applyFont="1" applyFill="1" applyBorder="1" applyAlignment="1">
      <alignment vertical="center" wrapText="1"/>
    </xf>
    <xf numFmtId="0" fontId="3" fillId="11" borderId="12" xfId="0" applyFont="1" applyFill="1" applyBorder="1" applyAlignment="1">
      <alignment vertical="center" wrapText="1"/>
    </xf>
    <xf numFmtId="0" fontId="3" fillId="10" borderId="10" xfId="0" applyFont="1" applyFill="1" applyBorder="1" applyAlignment="1">
      <alignment horizontal="left" vertical="center" wrapText="1"/>
    </xf>
    <xf numFmtId="0" fontId="3" fillId="10" borderId="7" xfId="0" applyFont="1" applyFill="1" applyBorder="1" applyAlignment="1">
      <alignment vertical="center" wrapText="1"/>
    </xf>
    <xf numFmtId="0" fontId="3" fillId="10" borderId="11" xfId="0" applyFont="1" applyFill="1" applyBorder="1" applyAlignment="1">
      <alignment vertical="center" wrapText="1"/>
    </xf>
    <xf numFmtId="0" fontId="3" fillId="10" borderId="10" xfId="0" applyFont="1" applyFill="1" applyBorder="1" applyAlignment="1">
      <alignment vertical="center"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5" fillId="0" borderId="29" xfId="0" applyFont="1" applyBorder="1" applyAlignment="1" applyProtection="1">
      <alignment horizontal="center" wrapText="1"/>
      <protection locked="0"/>
    </xf>
    <xf numFmtId="0" fontId="1" fillId="2" borderId="9" xfId="0" applyFont="1" applyFill="1" applyBorder="1" applyAlignment="1">
      <alignment vertical="center" wrapText="1"/>
    </xf>
    <xf numFmtId="0" fontId="0" fillId="0" borderId="8" xfId="0" applyBorder="1" applyAlignment="1">
      <alignment vertical="center"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1" fillId="8" borderId="1" xfId="0" applyFont="1" applyFill="1" applyBorder="1" applyAlignment="1" applyProtection="1">
      <alignment horizontal="left" wrapText="1"/>
      <protection locked="0"/>
    </xf>
    <xf numFmtId="0" fontId="1" fillId="8" borderId="2" xfId="0" applyFont="1" applyFill="1" applyBorder="1" applyAlignment="1" applyProtection="1">
      <alignment horizontal="left" wrapText="1"/>
      <protection locked="0"/>
    </xf>
    <xf numFmtId="0" fontId="1" fillId="8" borderId="4" xfId="0" applyFont="1" applyFill="1" applyBorder="1" applyAlignment="1" applyProtection="1">
      <alignment horizontal="left" wrapText="1"/>
      <protection locked="0"/>
    </xf>
    <xf numFmtId="0" fontId="1" fillId="2" borderId="2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8" borderId="1" xfId="0" applyFont="1" applyFill="1" applyBorder="1" applyAlignment="1"/>
    <xf numFmtId="0" fontId="1" fillId="8" borderId="2" xfId="0" applyFont="1" applyFill="1" applyBorder="1" applyAlignment="1"/>
    <xf numFmtId="0" fontId="1" fillId="8" borderId="4" xfId="0" applyFont="1" applyFill="1" applyBorder="1" applyAlignment="1"/>
    <xf numFmtId="0" fontId="1" fillId="2" borderId="17" xfId="0" applyFont="1" applyFill="1" applyBorder="1" applyAlignment="1">
      <alignment vertical="center" wrapText="1"/>
    </xf>
    <xf numFmtId="0" fontId="0" fillId="0" borderId="14" xfId="0" applyBorder="1" applyAlignment="1">
      <alignment vertical="center" wrapText="1"/>
    </xf>
    <xf numFmtId="0" fontId="1" fillId="2" borderId="16" xfId="0" applyFont="1" applyFill="1" applyBorder="1" applyAlignment="1">
      <alignment vertical="center" wrapText="1"/>
    </xf>
    <xf numFmtId="0" fontId="0" fillId="0" borderId="7" xfId="0" applyBorder="1" applyAlignment="1">
      <alignment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8" fillId="0" borderId="29" xfId="0" applyFont="1" applyBorder="1" applyAlignment="1">
      <alignment horizontal="center" vertical="top"/>
    </xf>
    <xf numFmtId="0" fontId="1" fillId="2" borderId="7" xfId="0" applyFont="1" applyFill="1" applyBorder="1" applyAlignment="1">
      <alignment horizontal="center" vertical="center" wrapText="1"/>
    </xf>
    <xf numFmtId="0" fontId="8" fillId="0" borderId="29" xfId="0" applyFont="1" applyBorder="1" applyAlignment="1">
      <alignment horizontal="center"/>
    </xf>
    <xf numFmtId="0" fontId="8" fillId="0" borderId="29" xfId="0" applyFont="1" applyFill="1" applyBorder="1" applyAlignment="1">
      <alignment horizontal="center" vertical="top"/>
    </xf>
    <xf numFmtId="0" fontId="8" fillId="0" borderId="29" xfId="0" applyFont="1" applyBorder="1" applyAlignment="1" applyProtection="1">
      <alignment horizontal="center"/>
    </xf>
    <xf numFmtId="1" fontId="3" fillId="0" borderId="10" xfId="0" applyNumberFormat="1" applyFont="1" applyBorder="1" applyAlignment="1" applyProtection="1">
      <alignment horizontal="left" vertical="top" wrapText="1"/>
      <protection locked="0"/>
    </xf>
    <xf numFmtId="0" fontId="0" fillId="0" borderId="5" xfId="0" applyBorder="1" applyAlignment="1">
      <alignment horizontal="left"/>
    </xf>
    <xf numFmtId="1" fontId="3" fillId="0" borderId="21" xfId="0" applyNumberFormat="1" applyFont="1" applyBorder="1" applyAlignment="1" applyProtection="1">
      <alignment horizontal="center" vertical="top" wrapText="1"/>
      <protection locked="0"/>
    </xf>
    <xf numFmtId="1" fontId="3" fillId="0" borderId="22" xfId="0" applyNumberFormat="1" applyFont="1" applyBorder="1" applyAlignment="1" applyProtection="1">
      <alignment horizontal="center" vertical="top" wrapText="1"/>
      <protection locked="0"/>
    </xf>
    <xf numFmtId="0" fontId="1" fillId="2" borderId="23" xfId="0" applyFont="1" applyFill="1" applyBorder="1" applyAlignment="1">
      <alignment horizontal="center" vertical="center" wrapText="1" shrinkToFit="1"/>
    </xf>
    <xf numFmtId="0" fontId="1" fillId="2" borderId="24" xfId="0" applyFont="1" applyFill="1" applyBorder="1" applyAlignment="1">
      <alignment horizontal="center" vertical="center" wrapText="1" shrinkToFit="1"/>
    </xf>
    <xf numFmtId="1" fontId="3" fillId="0" borderId="11" xfId="0" applyNumberFormat="1" applyFont="1" applyBorder="1" applyAlignment="1" applyProtection="1">
      <alignment vertical="top" wrapText="1"/>
      <protection locked="0"/>
    </xf>
    <xf numFmtId="0" fontId="0" fillId="0" borderId="6" xfId="0" applyBorder="1" applyAlignment="1"/>
    <xf numFmtId="0" fontId="0" fillId="0" borderId="18" xfId="0" applyBorder="1" applyAlignment="1">
      <alignment vertical="center" wrapText="1"/>
    </xf>
    <xf numFmtId="0" fontId="0" fillId="0" borderId="19" xfId="0" applyBorder="1" applyAlignment="1">
      <alignment vertical="center" wrapText="1"/>
    </xf>
    <xf numFmtId="0" fontId="0" fillId="0" borderId="5" xfId="0" applyBorder="1" applyAlignment="1">
      <alignment vertical="center" wrapText="1"/>
    </xf>
    <xf numFmtId="0" fontId="1" fillId="2" borderId="19" xfId="0" applyFont="1" applyFill="1" applyBorder="1" applyAlignment="1">
      <alignment horizontal="center" vertical="center" wrapText="1"/>
    </xf>
    <xf numFmtId="0" fontId="0" fillId="0" borderId="20" xfId="0" applyBorder="1" applyAlignment="1">
      <alignment vertical="center" wrapText="1"/>
    </xf>
    <xf numFmtId="1" fontId="3" fillId="0" borderId="12" xfId="0" applyNumberFormat="1" applyFont="1" applyBorder="1" applyAlignment="1" applyProtection="1">
      <alignment vertical="top" wrapText="1"/>
      <protection locked="0"/>
    </xf>
    <xf numFmtId="0" fontId="0" fillId="0" borderId="13" xfId="0" applyBorder="1" applyAlignment="1"/>
    <xf numFmtId="1" fontId="3" fillId="0" borderId="11" xfId="0" applyNumberFormat="1" applyFont="1" applyBorder="1" applyAlignment="1" applyProtection="1">
      <alignment horizontal="left" vertical="top" wrapText="1"/>
      <protection locked="0"/>
    </xf>
    <xf numFmtId="0" fontId="0" fillId="0" borderId="6" xfId="0" applyBorder="1" applyAlignment="1">
      <alignment horizontal="left"/>
    </xf>
    <xf numFmtId="1" fontId="3" fillId="0" borderId="21" xfId="0" applyNumberFormat="1" applyFont="1" applyBorder="1" applyAlignment="1" applyProtection="1">
      <alignment horizontal="left" vertical="top" wrapText="1"/>
      <protection locked="0"/>
    </xf>
    <xf numFmtId="1" fontId="3" fillId="0" borderId="22" xfId="0" applyNumberFormat="1" applyFont="1" applyBorder="1" applyAlignment="1" applyProtection="1">
      <alignment horizontal="left" vertical="top" wrapText="1"/>
      <protection locked="0"/>
    </xf>
    <xf numFmtId="0" fontId="1" fillId="2" borderId="26" xfId="0" applyFont="1" applyFill="1" applyBorder="1" applyAlignment="1">
      <alignment horizontal="center" vertical="center" wrapText="1" shrinkToFit="1"/>
    </xf>
    <xf numFmtId="0" fontId="1" fillId="2" borderId="27" xfId="0" applyFont="1" applyFill="1" applyBorder="1" applyAlignment="1">
      <alignment horizontal="center" vertical="center" wrapText="1" shrinkToFit="1"/>
    </xf>
    <xf numFmtId="0" fontId="1" fillId="2" borderId="28" xfId="0" applyFont="1" applyFill="1" applyBorder="1" applyAlignment="1">
      <alignment horizontal="center" vertical="center" wrapText="1"/>
    </xf>
    <xf numFmtId="0" fontId="0" fillId="0" borderId="3" xfId="0" applyBorder="1" applyAlignment="1">
      <alignment vertical="center" wrapText="1"/>
    </xf>
    <xf numFmtId="0" fontId="0" fillId="0" borderId="12" xfId="0" applyBorder="1" applyAlignment="1">
      <alignment vertical="center" wrapText="1"/>
    </xf>
    <xf numFmtId="0" fontId="0" fillId="0" borderId="0" xfId="0" applyAlignment="1">
      <alignment horizontal="center" vertical="center"/>
    </xf>
    <xf numFmtId="0" fontId="1" fillId="0" borderId="0" xfId="0" applyFont="1" applyAlignment="1" applyProtection="1">
      <alignment horizontal="center" vertical="center" wrapText="1"/>
      <protection locked="0"/>
    </xf>
    <xf numFmtId="0" fontId="4" fillId="12" borderId="0" xfId="0" applyFont="1" applyFill="1" applyAlignment="1" applyProtection="1">
      <alignment horizontal="center" vertical="center" wrapText="1"/>
      <protection locked="0"/>
    </xf>
  </cellXfs>
  <cellStyles count="4">
    <cellStyle name="Comma" xfId="2" builtinId="3"/>
    <cellStyle name="Currency" xfId="3" builtinId="4"/>
    <cellStyle name="Hyperlink" xfId="1" builtinId="8"/>
    <cellStyle name="Normal" xfId="0" builtinId="0"/>
  </cellStyles>
  <dxfs count="0"/>
  <tableStyles count="0" defaultTableStyle="TableStyleMedium9" defaultPivotStyle="PivotStyleLight16"/>
  <colors>
    <mruColors>
      <color rgb="FF00A0AF"/>
      <color rgb="FFCC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rawa.com.au/gas/gas-licensing/regulatory-guidelin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E12"/>
  <sheetViews>
    <sheetView tabSelected="1" zoomScaleNormal="100" zoomScaleSheetLayoutView="100" workbookViewId="0">
      <selection activeCell="B3" sqref="B3"/>
    </sheetView>
  </sheetViews>
  <sheetFormatPr defaultRowHeight="12.75" x14ac:dyDescent="0.35"/>
  <cols>
    <col min="2" max="2" width="93" customWidth="1"/>
    <col min="3" max="3" width="172.59765625" customWidth="1"/>
    <col min="4" max="4" width="10" customWidth="1"/>
    <col min="5" max="5" width="10.1328125" customWidth="1"/>
    <col min="6" max="6" width="8.59765625" customWidth="1"/>
  </cols>
  <sheetData>
    <row r="2" spans="1:5" s="183" customFormat="1" ht="20.65" customHeight="1" x14ac:dyDescent="0.35">
      <c r="A2" s="184"/>
      <c r="B2" s="185" t="s">
        <v>261</v>
      </c>
      <c r="C2" s="184"/>
      <c r="D2" s="184"/>
      <c r="E2" s="184"/>
    </row>
    <row r="4" spans="1:5" ht="20.65" x14ac:dyDescent="0.35">
      <c r="B4" s="1" t="s">
        <v>7</v>
      </c>
    </row>
    <row r="5" spans="1:5" ht="45.4" x14ac:dyDescent="0.35">
      <c r="B5" s="107" t="s">
        <v>257</v>
      </c>
    </row>
    <row r="6" spans="1:5" x14ac:dyDescent="0.35">
      <c r="B6" s="108" t="s">
        <v>148</v>
      </c>
    </row>
    <row r="7" spans="1:5" ht="13.15" thickBot="1" x14ac:dyDescent="0.4">
      <c r="B7" s="109"/>
    </row>
    <row r="8" spans="1:5" ht="283.89999999999998" thickBot="1" x14ac:dyDescent="0.4">
      <c r="B8" s="110" t="s">
        <v>258</v>
      </c>
    </row>
    <row r="9" spans="1:5" ht="13.15" thickBot="1" x14ac:dyDescent="0.4">
      <c r="B9" s="109"/>
    </row>
    <row r="10" spans="1:5" ht="25.9" thickBot="1" x14ac:dyDescent="0.4">
      <c r="B10" s="111" t="s">
        <v>255</v>
      </c>
    </row>
    <row r="11" spans="1:5" ht="13.9" thickBot="1" x14ac:dyDescent="0.4">
      <c r="B11" s="112" t="s">
        <v>256</v>
      </c>
    </row>
    <row r="12" spans="1:5" ht="89.65" thickBot="1" x14ac:dyDescent="0.4">
      <c r="B12" s="111" t="s">
        <v>259</v>
      </c>
    </row>
  </sheetData>
  <hyperlinks>
    <hyperlink ref="B6" r:id="rId1" xr:uid="{26132231-913B-4180-9AE7-4231F9513F0B}"/>
  </hyperlinks>
  <pageMargins left="0.70866141732283472" right="0.70866141732283472" top="0.74803149606299213" bottom="0.74803149606299213" header="0.31496062992125984" footer="0.31496062992125984"/>
  <pageSetup paperSize="9" scale="68" orientation="portrait" r:id="rId2"/>
  <headerFooter>
    <oddHeader>&amp;C&amp;"Arial,Bold"Reporting Period: 2018/19&amp;REconomic Regulation Authority (WA)</oddHeader>
    <oddFooter>&amp;LGas Performance Reporting Datasheets-Trading  -  Read this first&amp;R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9"/>
  <sheetViews>
    <sheetView zoomScaleNormal="100" zoomScaleSheetLayoutView="100" zoomScalePageLayoutView="87" workbookViewId="0">
      <selection sqref="A1:E1"/>
    </sheetView>
  </sheetViews>
  <sheetFormatPr defaultRowHeight="12.75" x14ac:dyDescent="0.35"/>
  <cols>
    <col min="1" max="1" width="9.86328125" customWidth="1"/>
    <col min="2" max="2" width="49.3984375" customWidth="1"/>
    <col min="3" max="3" width="12.73046875" customWidth="1"/>
    <col min="4" max="4" width="31.1328125" customWidth="1"/>
  </cols>
  <sheetData>
    <row r="1" spans="1:5" ht="73.5" customHeight="1" x14ac:dyDescent="0.35">
      <c r="A1" s="132" t="s">
        <v>260</v>
      </c>
      <c r="B1" s="133"/>
      <c r="C1" s="133"/>
      <c r="D1" s="133"/>
      <c r="E1" s="133"/>
    </row>
    <row r="2" spans="1:5" ht="12.75" customHeight="1" thickBot="1" x14ac:dyDescent="0.45">
      <c r="A2" s="134"/>
      <c r="B2" s="134"/>
      <c r="C2" s="134"/>
      <c r="D2" s="134"/>
    </row>
    <row r="3" spans="1:5" ht="13.5" customHeight="1" thickBot="1" x14ac:dyDescent="0.45">
      <c r="A3" s="139" t="s">
        <v>151</v>
      </c>
      <c r="B3" s="140"/>
      <c r="C3" s="140"/>
      <c r="D3" s="141"/>
    </row>
    <row r="4" spans="1:5" ht="33.75" customHeight="1" x14ac:dyDescent="0.35">
      <c r="A4" s="135" t="s">
        <v>8</v>
      </c>
      <c r="B4" s="137" t="s">
        <v>0</v>
      </c>
      <c r="C4" s="22" t="s">
        <v>3</v>
      </c>
      <c r="D4" s="142" t="s">
        <v>10</v>
      </c>
    </row>
    <row r="5" spans="1:5" ht="13.15" x14ac:dyDescent="0.35">
      <c r="A5" s="136"/>
      <c r="B5" s="138"/>
      <c r="C5" s="36" t="s">
        <v>1</v>
      </c>
      <c r="D5" s="143"/>
    </row>
    <row r="6" spans="1:5" ht="25.5" customHeight="1" x14ac:dyDescent="0.35">
      <c r="A6" s="113" t="s">
        <v>11</v>
      </c>
      <c r="B6" s="114" t="s">
        <v>138</v>
      </c>
      <c r="C6" s="44"/>
      <c r="D6" s="20" t="s">
        <v>6</v>
      </c>
    </row>
    <row r="7" spans="1:5" ht="51" x14ac:dyDescent="0.35">
      <c r="A7" s="113" t="s">
        <v>12</v>
      </c>
      <c r="B7" s="114" t="s">
        <v>149</v>
      </c>
      <c r="C7" s="45"/>
      <c r="D7" s="20" t="s">
        <v>6</v>
      </c>
    </row>
    <row r="8" spans="1:5" ht="25.5" customHeight="1" x14ac:dyDescent="0.35">
      <c r="A8" s="113" t="s">
        <v>13</v>
      </c>
      <c r="B8" s="114" t="s">
        <v>139</v>
      </c>
      <c r="C8" s="45"/>
      <c r="D8" s="20" t="s">
        <v>6</v>
      </c>
    </row>
    <row r="9" spans="1:5" ht="51.4" thickBot="1" x14ac:dyDescent="0.4">
      <c r="A9" s="115" t="s">
        <v>14</v>
      </c>
      <c r="B9" s="116" t="s">
        <v>150</v>
      </c>
      <c r="C9" s="46"/>
      <c r="D9" s="21" t="s">
        <v>6</v>
      </c>
    </row>
    <row r="10" spans="1:5" x14ac:dyDescent="0.35">
      <c r="A10" s="2"/>
      <c r="B10" s="3"/>
      <c r="C10" s="4"/>
      <c r="D10" s="4"/>
    </row>
    <row r="13" spans="1:5" ht="13.7" customHeight="1" x14ac:dyDescent="0.35"/>
    <row r="14" spans="1:5" ht="13.7" customHeight="1" x14ac:dyDescent="0.35"/>
    <row r="18" spans="4:4" ht="45" customHeight="1" x14ac:dyDescent="0.35"/>
    <row r="19" spans="4:4" ht="45" customHeight="1" x14ac:dyDescent="0.35"/>
    <row r="20" spans="4:4" ht="45" customHeight="1" x14ac:dyDescent="0.35">
      <c r="D20" s="81"/>
    </row>
    <row r="28" spans="4:4" ht="12.75" customHeight="1" x14ac:dyDescent="0.35"/>
    <row r="49" ht="13.7" customHeight="1" x14ac:dyDescent="0.35"/>
    <row r="50" ht="13.7" customHeight="1" x14ac:dyDescent="0.35"/>
    <row r="59" ht="27.75" customHeight="1" x14ac:dyDescent="0.35"/>
    <row r="62" ht="15.75" customHeight="1" x14ac:dyDescent="0.35"/>
    <row r="63" ht="15.75" customHeight="1" x14ac:dyDescent="0.35"/>
    <row r="64" ht="38.25" customHeight="1" x14ac:dyDescent="0.35"/>
    <row r="65" ht="39.75" customHeight="1" x14ac:dyDescent="0.35"/>
    <row r="66" ht="39.75" customHeight="1" x14ac:dyDescent="0.35"/>
    <row r="67" ht="40.5" customHeight="1" x14ac:dyDescent="0.35"/>
    <row r="69" ht="38.25" customHeight="1" x14ac:dyDescent="0.35"/>
    <row r="72" ht="41.25" customHeight="1" x14ac:dyDescent="0.35"/>
    <row r="75" ht="12.75" customHeight="1" x14ac:dyDescent="0.35"/>
    <row r="88" ht="16.5" customHeight="1" x14ac:dyDescent="0.35"/>
    <row r="89" ht="17.25" customHeight="1" x14ac:dyDescent="0.35"/>
    <row r="90" ht="27" customHeight="1" x14ac:dyDescent="0.35"/>
    <row r="91" ht="27" customHeight="1" x14ac:dyDescent="0.35"/>
    <row r="92" ht="27" customHeight="1" x14ac:dyDescent="0.35"/>
    <row r="93" ht="27" customHeight="1" x14ac:dyDescent="0.35"/>
    <row r="94" ht="27" customHeight="1" x14ac:dyDescent="0.35"/>
    <row r="95" ht="27" customHeight="1" x14ac:dyDescent="0.35"/>
    <row r="96" ht="27" customHeight="1" x14ac:dyDescent="0.35"/>
    <row r="97" ht="27" customHeight="1" x14ac:dyDescent="0.35"/>
    <row r="98" ht="27" customHeight="1" x14ac:dyDescent="0.35"/>
    <row r="99" ht="27" customHeight="1" x14ac:dyDescent="0.35"/>
    <row r="100" ht="27" customHeight="1" x14ac:dyDescent="0.35"/>
    <row r="107" ht="12.75" customHeight="1" x14ac:dyDescent="0.35"/>
    <row r="122" ht="13.7" customHeight="1" x14ac:dyDescent="0.35"/>
    <row r="123" ht="13.7" customHeight="1" x14ac:dyDescent="0.35"/>
    <row r="124" ht="18.75" customHeight="1" x14ac:dyDescent="0.35"/>
    <row r="128" ht="22.5" customHeight="1" x14ac:dyDescent="0.35"/>
    <row r="129" ht="22.5" customHeight="1" x14ac:dyDescent="0.35"/>
  </sheetData>
  <mergeCells count="6">
    <mergeCell ref="A1:E1"/>
    <mergeCell ref="A2:D2"/>
    <mergeCell ref="A4:A5"/>
    <mergeCell ref="B4:B5"/>
    <mergeCell ref="A3:D3"/>
    <mergeCell ref="D4:D5"/>
  </mergeCells>
  <phoneticPr fontId="2" type="noConversion"/>
  <printOptions horizontalCentered="1"/>
  <pageMargins left="0.55118110236220474" right="0.55118110236220474" top="0.78740157480314965" bottom="0.59055118110236227" header="0.31496062992125984" footer="0.31496062992125984"/>
  <pageSetup paperSize="9" scale="89" orientation="portrait" r:id="rId1"/>
  <headerFooter alignWithMargins="0">
    <oddHeader>&amp;C&amp;"Arial,Bold"&amp;12 Gas Performance Reporting Datasheets - Trading</oddHeader>
    <oddFooter>&amp;CCustomer numbers&amp;R Page &amp;P  of  &amp;N</oddFooter>
  </headerFooter>
  <rowBreaks count="7" manualBreakCount="7">
    <brk id="11" max="16383" man="1"/>
    <brk id="29" max="16383" man="1"/>
    <brk id="47" max="16383" man="1"/>
    <brk id="76" max="16383" man="1"/>
    <brk id="86" max="16383" man="1"/>
    <brk id="108" max="16383" man="1"/>
    <brk id="1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6"/>
  <sheetViews>
    <sheetView zoomScaleNormal="100" workbookViewId="0">
      <selection sqref="A1:E1"/>
    </sheetView>
  </sheetViews>
  <sheetFormatPr defaultRowHeight="12.75" x14ac:dyDescent="0.35"/>
  <cols>
    <col min="1" max="1" width="8.73046875" customWidth="1"/>
    <col min="2" max="2" width="55.59765625" customWidth="1"/>
    <col min="3" max="3" width="12" customWidth="1"/>
    <col min="4" max="4" width="13" customWidth="1"/>
    <col min="5" max="5" width="26.73046875" customWidth="1"/>
  </cols>
  <sheetData>
    <row r="1" spans="1:5" ht="90.75" customHeight="1" x14ac:dyDescent="0.35">
      <c r="A1" s="132" t="s">
        <v>260</v>
      </c>
      <c r="B1" s="133"/>
      <c r="C1" s="133"/>
      <c r="D1" s="133"/>
      <c r="E1" s="133"/>
    </row>
    <row r="2" spans="1:5" ht="13.15" thickBot="1" x14ac:dyDescent="0.4">
      <c r="A2" s="154">
        <f>'Customer numbers'!B1</f>
        <v>0</v>
      </c>
      <c r="B2" s="154"/>
      <c r="C2" s="154"/>
      <c r="D2" s="154"/>
      <c r="E2" s="154"/>
    </row>
    <row r="3" spans="1:5" ht="13.5" thickBot="1" x14ac:dyDescent="0.45">
      <c r="A3" s="144" t="s">
        <v>152</v>
      </c>
      <c r="B3" s="145"/>
      <c r="C3" s="145"/>
      <c r="D3" s="145"/>
      <c r="E3" s="146"/>
    </row>
    <row r="4" spans="1:5" ht="13.15" x14ac:dyDescent="0.35">
      <c r="A4" s="147" t="s">
        <v>8</v>
      </c>
      <c r="B4" s="149" t="s">
        <v>0</v>
      </c>
      <c r="C4" s="151" t="s">
        <v>3</v>
      </c>
      <c r="D4" s="151"/>
      <c r="E4" s="152" t="s">
        <v>9</v>
      </c>
    </row>
    <row r="5" spans="1:5" ht="13.15" x14ac:dyDescent="0.35">
      <c r="A5" s="148"/>
      <c r="B5" s="150"/>
      <c r="C5" s="36" t="s">
        <v>1</v>
      </c>
      <c r="D5" s="36" t="s">
        <v>2</v>
      </c>
      <c r="E5" s="153"/>
    </row>
    <row r="6" spans="1:5" s="32" customFormat="1" ht="40.5" customHeight="1" x14ac:dyDescent="0.35">
      <c r="A6" s="117" t="s">
        <v>15</v>
      </c>
      <c r="B6" s="118" t="s">
        <v>153</v>
      </c>
      <c r="C6" s="72"/>
      <c r="D6" s="58"/>
      <c r="E6" s="20" t="s">
        <v>6</v>
      </c>
    </row>
    <row r="7" spans="1:5" s="32" customFormat="1" ht="42.75" customHeight="1" x14ac:dyDescent="0.35">
      <c r="A7" s="117" t="s">
        <v>16</v>
      </c>
      <c r="B7" s="118" t="s">
        <v>154</v>
      </c>
      <c r="C7" s="56"/>
      <c r="D7" s="57" t="str">
        <f>IF(OR('Customer numbers'!C6=" ",'Customer numbers'!C6=0, C6=0,C6="")," ",C6/'Customer numbers'!C6)</f>
        <v xml:space="preserve"> </v>
      </c>
      <c r="E7" s="20"/>
    </row>
    <row r="8" spans="1:5" s="32" customFormat="1" ht="51.75" customHeight="1" x14ac:dyDescent="0.35">
      <c r="A8" s="117" t="s">
        <v>17</v>
      </c>
      <c r="B8" s="118" t="s">
        <v>155</v>
      </c>
      <c r="C8" s="50"/>
      <c r="D8" s="58"/>
      <c r="E8" s="20"/>
    </row>
    <row r="9" spans="1:5" s="32" customFormat="1" ht="54" customHeight="1" x14ac:dyDescent="0.35">
      <c r="A9" s="117" t="s">
        <v>18</v>
      </c>
      <c r="B9" s="118" t="s">
        <v>156</v>
      </c>
      <c r="C9" s="56"/>
      <c r="D9" s="57" t="str">
        <f>IF(OR('Customer numbers'!C6=" ",'Customer numbers'!C6=0, C8=0,C8="")," ",C8/'Customer numbers'!C6)</f>
        <v xml:space="preserve"> </v>
      </c>
      <c r="E9" s="20"/>
    </row>
    <row r="10" spans="1:5" s="32" customFormat="1" ht="15" customHeight="1" x14ac:dyDescent="0.35">
      <c r="A10" s="23" t="s">
        <v>19</v>
      </c>
      <c r="B10" s="33" t="s">
        <v>157</v>
      </c>
      <c r="C10" s="73"/>
      <c r="D10" s="74"/>
      <c r="E10" s="24"/>
    </row>
    <row r="11" spans="1:5" s="32" customFormat="1" ht="16.5" customHeight="1" x14ac:dyDescent="0.35">
      <c r="A11" s="23" t="s">
        <v>20</v>
      </c>
      <c r="B11" s="33" t="s">
        <v>157</v>
      </c>
      <c r="C11" s="75"/>
      <c r="D11" s="76" t="str">
        <f>IF(OR('Customer numbers'!C6=" ", 'Customer numbers'!C6=0, C$10=0, C$10=" ")," ", C10/'Customer numbers'!C6)</f>
        <v xml:space="preserve"> </v>
      </c>
      <c r="E11" s="24"/>
    </row>
    <row r="12" spans="1:5" s="32" customFormat="1" ht="29.25" customHeight="1" x14ac:dyDescent="0.35">
      <c r="A12" s="117" t="s">
        <v>21</v>
      </c>
      <c r="B12" s="118" t="s">
        <v>158</v>
      </c>
      <c r="C12" s="50"/>
      <c r="D12" s="58"/>
      <c r="E12" s="20"/>
    </row>
    <row r="13" spans="1:5" s="32" customFormat="1" ht="29.25" customHeight="1" x14ac:dyDescent="0.35">
      <c r="A13" s="117" t="s">
        <v>22</v>
      </c>
      <c r="B13" s="118" t="s">
        <v>159</v>
      </c>
      <c r="C13" s="56"/>
      <c r="D13" s="57" t="str">
        <f>IF(OR('Customer numbers'!C6=" ",'Customer numbers'!C6=0, C12=0,C12="")," ",C12/'Customer numbers'!C6)</f>
        <v xml:space="preserve"> </v>
      </c>
      <c r="E13" s="20"/>
    </row>
    <row r="14" spans="1:5" s="32" customFormat="1" ht="29.25" customHeight="1" x14ac:dyDescent="0.35">
      <c r="A14" s="117" t="s">
        <v>23</v>
      </c>
      <c r="B14" s="118" t="s">
        <v>160</v>
      </c>
      <c r="C14" s="50"/>
      <c r="D14" s="58"/>
      <c r="E14" s="20"/>
    </row>
    <row r="15" spans="1:5" s="32" customFormat="1" ht="29.25" customHeight="1" x14ac:dyDescent="0.35">
      <c r="A15" s="117" t="s">
        <v>24</v>
      </c>
      <c r="B15" s="118" t="s">
        <v>161</v>
      </c>
      <c r="C15" s="56"/>
      <c r="D15" s="57" t="str">
        <f>IF(OR('Customer numbers'!C6=" ",'Customer numbers'!C6=0, C14=0,C14="")," ",C14/'Customer numbers'!C6)</f>
        <v xml:space="preserve"> </v>
      </c>
      <c r="E15" s="20"/>
    </row>
    <row r="16" spans="1:5" s="32" customFormat="1" ht="16.5" customHeight="1" x14ac:dyDescent="0.35">
      <c r="A16" s="40" t="s">
        <v>25</v>
      </c>
      <c r="B16" s="33" t="s">
        <v>157</v>
      </c>
      <c r="C16" s="50"/>
      <c r="D16" s="58"/>
      <c r="E16" s="20"/>
    </row>
    <row r="17" spans="1:5" s="32" customFormat="1" ht="15" customHeight="1" x14ac:dyDescent="0.35">
      <c r="A17" s="40" t="s">
        <v>26</v>
      </c>
      <c r="B17" s="33" t="s">
        <v>157</v>
      </c>
      <c r="C17" s="56"/>
      <c r="D17" s="57" t="str">
        <f>IF(OR('Customer numbers'!C6=" ",'Customer numbers'!C6=0, C16=0,C16="")," ",C16/'Customer numbers'!C6)</f>
        <v xml:space="preserve"> </v>
      </c>
      <c r="E17" s="20"/>
    </row>
    <row r="18" spans="1:5" s="32" customFormat="1" ht="29.25" customHeight="1" x14ac:dyDescent="0.35">
      <c r="A18" s="117" t="s">
        <v>27</v>
      </c>
      <c r="B18" s="118" t="s">
        <v>162</v>
      </c>
      <c r="C18" s="50"/>
      <c r="D18" s="58"/>
      <c r="E18" s="20"/>
    </row>
    <row r="19" spans="1:5" s="32" customFormat="1" ht="29.25" customHeight="1" x14ac:dyDescent="0.35">
      <c r="A19" s="117" t="s">
        <v>28</v>
      </c>
      <c r="B19" s="118" t="s">
        <v>163</v>
      </c>
      <c r="C19" s="56"/>
      <c r="D19" s="57" t="str">
        <f>IF(OR('Customer numbers'!C8=" ",'Customer numbers'!C8=0, C18=0,C18="")," ",C18/'Customer numbers'!C8)</f>
        <v xml:space="preserve"> </v>
      </c>
      <c r="E19" s="20" t="s">
        <v>6</v>
      </c>
    </row>
    <row r="20" spans="1:5" s="32" customFormat="1" ht="29.25" customHeight="1" x14ac:dyDescent="0.35">
      <c r="A20" s="117" t="s">
        <v>29</v>
      </c>
      <c r="B20" s="118" t="s">
        <v>130</v>
      </c>
      <c r="C20" s="50"/>
      <c r="D20" s="58"/>
      <c r="E20" s="20" t="s">
        <v>6</v>
      </c>
    </row>
    <row r="21" spans="1:5" s="32" customFormat="1" ht="29.25" customHeight="1" x14ac:dyDescent="0.35">
      <c r="A21" s="117" t="s">
        <v>30</v>
      </c>
      <c r="B21" s="118" t="s">
        <v>135</v>
      </c>
      <c r="C21" s="56"/>
      <c r="D21" s="57" t="str">
        <f>IF(OR('Customer numbers'!C8=" ",'Customer numbers'!C8=0, C20=0,C20="")," ",C20/'Customer numbers'!C8)</f>
        <v xml:space="preserve"> </v>
      </c>
      <c r="E21" s="20" t="s">
        <v>6</v>
      </c>
    </row>
    <row r="22" spans="1:5" s="32" customFormat="1" ht="29.25" customHeight="1" x14ac:dyDescent="0.35">
      <c r="A22" s="117" t="s">
        <v>31</v>
      </c>
      <c r="B22" s="118" t="s">
        <v>134</v>
      </c>
      <c r="C22" s="50"/>
      <c r="D22" s="58"/>
      <c r="E22" s="20" t="s">
        <v>6</v>
      </c>
    </row>
    <row r="23" spans="1:5" s="32" customFormat="1" ht="29.25" customHeight="1" x14ac:dyDescent="0.35">
      <c r="A23" s="117" t="s">
        <v>32</v>
      </c>
      <c r="B23" s="118" t="s">
        <v>133</v>
      </c>
      <c r="C23" s="56"/>
      <c r="D23" s="57" t="str">
        <f>IF(OR('Customer numbers'!C8=" ",'Customer numbers'!C8=0, C22=0,C22="")," ",C22/'Customer numbers'!C8)</f>
        <v xml:space="preserve"> </v>
      </c>
      <c r="E23" s="20" t="s">
        <v>6</v>
      </c>
    </row>
    <row r="24" spans="1:5" s="32" customFormat="1" ht="15" customHeight="1" x14ac:dyDescent="0.35">
      <c r="A24" s="40" t="s">
        <v>33</v>
      </c>
      <c r="B24" s="33" t="s">
        <v>157</v>
      </c>
      <c r="C24" s="50"/>
      <c r="D24" s="58"/>
      <c r="E24" s="20" t="s">
        <v>6</v>
      </c>
    </row>
    <row r="25" spans="1:5" s="32" customFormat="1" ht="15" customHeight="1" x14ac:dyDescent="0.35">
      <c r="A25" s="40" t="s">
        <v>34</v>
      </c>
      <c r="B25" s="33" t="s">
        <v>157</v>
      </c>
      <c r="C25" s="56"/>
      <c r="D25" s="57" t="str">
        <f>IF(OR('Customer numbers'!C8=" ",'Customer numbers'!C8=0, C24=0,C24="")," ",C24/'Customer numbers'!C8)</f>
        <v xml:space="preserve"> </v>
      </c>
      <c r="E25" s="20"/>
    </row>
    <row r="26" spans="1:5" s="32" customFormat="1" ht="29.25" customHeight="1" x14ac:dyDescent="0.35">
      <c r="A26" s="117" t="s">
        <v>35</v>
      </c>
      <c r="B26" s="118" t="s">
        <v>164</v>
      </c>
      <c r="C26" s="50"/>
      <c r="D26" s="58"/>
      <c r="E26" s="20"/>
    </row>
    <row r="27" spans="1:5" s="32" customFormat="1" ht="29.25" customHeight="1" x14ac:dyDescent="0.35">
      <c r="A27" s="117" t="s">
        <v>36</v>
      </c>
      <c r="B27" s="118" t="s">
        <v>165</v>
      </c>
      <c r="C27" s="56"/>
      <c r="D27" s="57" t="str">
        <f>IF(OR('Customer numbers'!C6=" ",'Customer numbers'!C8=0, C26=0,C26="")," ",C26/'Customer numbers'!C6)</f>
        <v xml:space="preserve"> </v>
      </c>
      <c r="E27" s="20"/>
    </row>
    <row r="28" spans="1:5" s="32" customFormat="1" ht="29.25" customHeight="1" x14ac:dyDescent="0.35">
      <c r="A28" s="117" t="s">
        <v>37</v>
      </c>
      <c r="B28" s="118" t="s">
        <v>132</v>
      </c>
      <c r="C28" s="50"/>
      <c r="D28" s="58"/>
      <c r="E28" s="20"/>
    </row>
    <row r="29" spans="1:5" s="32" customFormat="1" ht="29.25" customHeight="1" x14ac:dyDescent="0.35">
      <c r="A29" s="117" t="s">
        <v>38</v>
      </c>
      <c r="B29" s="118" t="s">
        <v>131</v>
      </c>
      <c r="C29" s="56"/>
      <c r="D29" s="57" t="str">
        <f>IF(OR('Customer numbers'!C8=" ",'Customer numbers'!C8=0, C28=0,C28="")," ",C28/'Customer numbers'!C8)</f>
        <v xml:space="preserve"> </v>
      </c>
      <c r="E29" s="20"/>
    </row>
    <row r="30" spans="1:5" s="32" customFormat="1" ht="29.25" customHeight="1" x14ac:dyDescent="0.35">
      <c r="A30" s="117" t="s">
        <v>39</v>
      </c>
      <c r="B30" s="118" t="s">
        <v>166</v>
      </c>
      <c r="C30" s="50"/>
      <c r="D30" s="58"/>
      <c r="E30" s="20"/>
    </row>
    <row r="31" spans="1:5" s="32" customFormat="1" ht="29.25" customHeight="1" x14ac:dyDescent="0.35">
      <c r="A31" s="117" t="s">
        <v>40</v>
      </c>
      <c r="B31" s="118" t="s">
        <v>167</v>
      </c>
      <c r="C31" s="56"/>
      <c r="D31" s="57" t="str">
        <f>IF(OR('Customer numbers'!C6=" ",'Customer numbers'!C6=0, C30=0,C30="")," ",C30/'Customer numbers'!C6)</f>
        <v xml:space="preserve"> </v>
      </c>
      <c r="E31" s="20"/>
    </row>
    <row r="32" spans="1:5" s="32" customFormat="1" ht="29.25" customHeight="1" x14ac:dyDescent="0.35">
      <c r="A32" s="117" t="s">
        <v>41</v>
      </c>
      <c r="B32" s="118" t="s">
        <v>136</v>
      </c>
      <c r="C32" s="50"/>
      <c r="D32" s="58"/>
      <c r="E32" s="20"/>
    </row>
    <row r="33" spans="1:5" s="32" customFormat="1" ht="29.25" customHeight="1" x14ac:dyDescent="0.35">
      <c r="A33" s="119" t="s">
        <v>42</v>
      </c>
      <c r="B33" s="120" t="s">
        <v>137</v>
      </c>
      <c r="C33" s="78"/>
      <c r="D33" s="79" t="str">
        <f>IF(OR('Customer numbers'!C7=" ",'Customer numbers'!C7=0, C32=0,C32="")," ",C32/'Customer numbers'!C7)</f>
        <v xml:space="preserve"> </v>
      </c>
      <c r="E33" s="77"/>
    </row>
    <row r="34" spans="1:5" ht="25.9" thickBot="1" x14ac:dyDescent="0.4">
      <c r="A34" s="115" t="s">
        <v>103</v>
      </c>
      <c r="B34" s="116" t="s">
        <v>168</v>
      </c>
      <c r="C34" s="50"/>
      <c r="D34" s="61" t="str">
        <f>IF(OR('Customer numbers'!C8=" ",'Customer numbers'!C8=0, C32=0,C32="")," ",C32/'Customer numbers'!C8)</f>
        <v xml:space="preserve"> </v>
      </c>
      <c r="E34" s="21"/>
    </row>
    <row r="35" spans="1:5" ht="26.25" customHeight="1" x14ac:dyDescent="0.35"/>
    <row r="36" spans="1:5" x14ac:dyDescent="0.35">
      <c r="A36" s="80"/>
      <c r="B36" s="80"/>
      <c r="C36" s="80"/>
      <c r="D36" s="80"/>
      <c r="E36" s="80"/>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 Gas Performance Reporting Datasheets - Trading</oddHeader>
    <oddFooter>&amp;CBilling and payment&amp;R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zoomScaleNormal="100" workbookViewId="0">
      <selection sqref="A1:E1"/>
    </sheetView>
  </sheetViews>
  <sheetFormatPr defaultRowHeight="12.75" x14ac:dyDescent="0.35"/>
  <cols>
    <col min="1" max="1" width="9" customWidth="1"/>
    <col min="2" max="2" width="57" customWidth="1"/>
    <col min="3" max="3" width="12" customWidth="1"/>
    <col min="4" max="4" width="13" customWidth="1"/>
    <col min="5" max="5" width="24.73046875" customWidth="1"/>
  </cols>
  <sheetData>
    <row r="1" spans="1:5" ht="75.400000000000006" customHeight="1" x14ac:dyDescent="0.35">
      <c r="A1" s="132" t="s">
        <v>260</v>
      </c>
      <c r="B1" s="133"/>
      <c r="C1" s="133"/>
      <c r="D1" s="133"/>
      <c r="E1" s="133"/>
    </row>
    <row r="2" spans="1:5" ht="13.15" thickBot="1" x14ac:dyDescent="0.4">
      <c r="A2" s="156">
        <f>'Customer numbers'!B1</f>
        <v>0</v>
      </c>
      <c r="B2" s="156"/>
      <c r="C2" s="156"/>
      <c r="D2" s="156"/>
      <c r="E2" s="156"/>
    </row>
    <row r="3" spans="1:5" ht="13.5" thickBot="1" x14ac:dyDescent="0.45">
      <c r="A3" s="144" t="s">
        <v>169</v>
      </c>
      <c r="B3" s="145"/>
      <c r="C3" s="145"/>
      <c r="D3" s="145"/>
      <c r="E3" s="146"/>
    </row>
    <row r="4" spans="1:5" ht="13.15" x14ac:dyDescent="0.35">
      <c r="A4" s="147" t="s">
        <v>8</v>
      </c>
      <c r="B4" s="149" t="s">
        <v>0</v>
      </c>
      <c r="C4" s="155" t="s">
        <v>3</v>
      </c>
      <c r="D4" s="155"/>
      <c r="E4" s="143" t="s">
        <v>9</v>
      </c>
    </row>
    <row r="5" spans="1:5" ht="13.15" x14ac:dyDescent="0.35">
      <c r="A5" s="148"/>
      <c r="B5" s="150"/>
      <c r="C5" s="36" t="s">
        <v>1</v>
      </c>
      <c r="D5" s="36" t="s">
        <v>2</v>
      </c>
      <c r="E5" s="153"/>
    </row>
    <row r="6" spans="1:5" ht="25.5" x14ac:dyDescent="0.35">
      <c r="A6" s="117" t="s">
        <v>43</v>
      </c>
      <c r="B6" s="118" t="s">
        <v>251</v>
      </c>
      <c r="C6" s="50"/>
      <c r="D6" s="58"/>
      <c r="E6" s="5" t="s">
        <v>6</v>
      </c>
    </row>
    <row r="7" spans="1:5" ht="25.5" x14ac:dyDescent="0.35">
      <c r="A7" s="117" t="s">
        <v>44</v>
      </c>
      <c r="B7" s="118" t="s">
        <v>252</v>
      </c>
      <c r="C7" s="56"/>
      <c r="D7" s="57" t="str">
        <f>IF(OR('Customer numbers'!C6=" ",'Customer numbers'!C6=0, C6=0,C6="")," ",C6/'Customer numbers'!C6)</f>
        <v xml:space="preserve"> </v>
      </c>
      <c r="E7" s="5" t="s">
        <v>6</v>
      </c>
    </row>
    <row r="8" spans="1:5" ht="25.5" x14ac:dyDescent="0.35">
      <c r="A8" s="117" t="s">
        <v>45</v>
      </c>
      <c r="B8" s="118" t="s">
        <v>170</v>
      </c>
      <c r="C8" s="50"/>
      <c r="D8" s="58"/>
      <c r="E8" s="5" t="s">
        <v>6</v>
      </c>
    </row>
    <row r="9" spans="1:5" ht="25.5" x14ac:dyDescent="0.35">
      <c r="A9" s="117" t="s">
        <v>46</v>
      </c>
      <c r="B9" s="118" t="s">
        <v>171</v>
      </c>
      <c r="C9" s="56" t="s">
        <v>6</v>
      </c>
      <c r="D9" s="57" t="str">
        <f>IF(OR('Customer numbers'!C8=" ",'Customer numbers'!C8=0, C8=0,C8="")," ",C8/'Customer numbers'!C8)</f>
        <v xml:space="preserve"> </v>
      </c>
      <c r="E9" s="5" t="s">
        <v>6</v>
      </c>
    </row>
    <row r="10" spans="1:5" ht="25.5" x14ac:dyDescent="0.35">
      <c r="A10" s="117" t="s">
        <v>47</v>
      </c>
      <c r="B10" s="118" t="s">
        <v>172</v>
      </c>
      <c r="C10" s="50"/>
      <c r="D10" s="58"/>
      <c r="E10" s="5" t="s">
        <v>6</v>
      </c>
    </row>
    <row r="11" spans="1:5" ht="25.5" x14ac:dyDescent="0.35">
      <c r="A11" s="117" t="s">
        <v>48</v>
      </c>
      <c r="B11" s="118" t="s">
        <v>173</v>
      </c>
      <c r="C11" s="56"/>
      <c r="D11" s="57" t="str">
        <f>IF(OR(C$6=" ",C$6=0,C10=0,C10=" ")," ",C10/C$6)</f>
        <v xml:space="preserve"> </v>
      </c>
      <c r="E11" s="5" t="s">
        <v>6</v>
      </c>
    </row>
    <row r="12" spans="1:5" ht="38.25" x14ac:dyDescent="0.35">
      <c r="A12" s="117" t="s">
        <v>49</v>
      </c>
      <c r="B12" s="118" t="s">
        <v>174</v>
      </c>
      <c r="C12" s="50"/>
      <c r="D12" s="58"/>
      <c r="E12" s="5" t="s">
        <v>6</v>
      </c>
    </row>
    <row r="13" spans="1:5" ht="38.25" x14ac:dyDescent="0.35">
      <c r="A13" s="117" t="s">
        <v>50</v>
      </c>
      <c r="B13" s="118" t="s">
        <v>175</v>
      </c>
      <c r="C13" s="56"/>
      <c r="D13" s="57" t="str">
        <f>IF(OR(C$6=" ",C$6=0,C12=0,C12=" ")," ",C12/C$6)</f>
        <v xml:space="preserve"> </v>
      </c>
      <c r="E13" s="5" t="s">
        <v>6</v>
      </c>
    </row>
    <row r="14" spans="1:5" ht="25.5" x14ac:dyDescent="0.35">
      <c r="A14" s="117" t="s">
        <v>51</v>
      </c>
      <c r="B14" s="118" t="s">
        <v>176</v>
      </c>
      <c r="C14" s="50"/>
      <c r="D14" s="58"/>
      <c r="E14" s="5" t="s">
        <v>6</v>
      </c>
    </row>
    <row r="15" spans="1:5" ht="25.9" thickBot="1" x14ac:dyDescent="0.4">
      <c r="A15" s="121" t="s">
        <v>247</v>
      </c>
      <c r="B15" s="122" t="s">
        <v>177</v>
      </c>
      <c r="C15" s="61"/>
      <c r="D15" s="62" t="str">
        <f>IF(OR(C$6=" ",C$6=0,C14=0,C14=" ")," ",C14/C$6)</f>
        <v xml:space="preserve"> </v>
      </c>
      <c r="E15" s="6" t="s">
        <v>6</v>
      </c>
    </row>
    <row r="16" spans="1:5" x14ac:dyDescent="0.35">
      <c r="A16" s="2"/>
      <c r="B16" s="3"/>
      <c r="C16" s="8"/>
      <c r="D16" s="9"/>
      <c r="E16" s="7"/>
    </row>
    <row r="17" spans="1:5" x14ac:dyDescent="0.35">
      <c r="A17" s="80"/>
      <c r="B17" s="80"/>
      <c r="C17" s="80"/>
      <c r="D17" s="80"/>
      <c r="E17" s="80"/>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&amp;C&amp;"Arial,Bold"&amp;12Gas Performance Reporting Datasheets - Trading</oddHeader>
    <oddFooter>&amp;CDisconnections for Non-Payment&amp;R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5"/>
  <sheetViews>
    <sheetView zoomScaleNormal="100" workbookViewId="0">
      <selection sqref="A1:E1"/>
    </sheetView>
  </sheetViews>
  <sheetFormatPr defaultRowHeight="12.75" x14ac:dyDescent="0.35"/>
  <cols>
    <col min="1" max="1" width="8.73046875" customWidth="1"/>
    <col min="2" max="2" width="60.3984375" customWidth="1"/>
    <col min="3" max="3" width="12" customWidth="1"/>
    <col min="4" max="4" width="13" customWidth="1"/>
    <col min="5" max="5" width="29" customWidth="1"/>
  </cols>
  <sheetData>
    <row r="1" spans="1:5" ht="75" customHeight="1" x14ac:dyDescent="0.35">
      <c r="A1" s="132" t="s">
        <v>260</v>
      </c>
      <c r="B1" s="133"/>
      <c r="C1" s="133"/>
      <c r="D1" s="133"/>
      <c r="E1" s="133"/>
    </row>
    <row r="2" spans="1:5" ht="13.15" thickBot="1" x14ac:dyDescent="0.4">
      <c r="A2" s="156">
        <f>'Customer numbers'!B1</f>
        <v>0</v>
      </c>
      <c r="B2" s="156"/>
      <c r="C2" s="156"/>
      <c r="D2" s="156"/>
      <c r="E2" s="156"/>
    </row>
    <row r="3" spans="1:5" ht="13.5" thickBot="1" x14ac:dyDescent="0.45">
      <c r="A3" s="144" t="s">
        <v>4</v>
      </c>
      <c r="B3" s="145"/>
      <c r="C3" s="145"/>
      <c r="D3" s="145"/>
      <c r="E3" s="146"/>
    </row>
    <row r="4" spans="1:5" ht="13.15" x14ac:dyDescent="0.35">
      <c r="A4" s="147" t="s">
        <v>8</v>
      </c>
      <c r="B4" s="149" t="s">
        <v>0</v>
      </c>
      <c r="C4" s="155" t="s">
        <v>3</v>
      </c>
      <c r="D4" s="155"/>
      <c r="E4" s="143" t="s">
        <v>10</v>
      </c>
    </row>
    <row r="5" spans="1:5" ht="13.15" x14ac:dyDescent="0.35">
      <c r="A5" s="148"/>
      <c r="B5" s="150"/>
      <c r="C5" s="36" t="s">
        <v>1</v>
      </c>
      <c r="D5" s="36" t="s">
        <v>2</v>
      </c>
      <c r="E5" s="153"/>
    </row>
    <row r="6" spans="1:5" ht="25.5" x14ac:dyDescent="0.35">
      <c r="A6" s="117" t="s">
        <v>179</v>
      </c>
      <c r="B6" s="118" t="s">
        <v>178</v>
      </c>
      <c r="C6" s="54"/>
      <c r="D6" s="55"/>
      <c r="E6" s="5" t="s">
        <v>6</v>
      </c>
    </row>
    <row r="7" spans="1:5" ht="25.5" x14ac:dyDescent="0.35">
      <c r="A7" s="117" t="s">
        <v>146</v>
      </c>
      <c r="B7" s="118" t="s">
        <v>180</v>
      </c>
      <c r="C7" s="56"/>
      <c r="D7" s="57" t="str">
        <f>IF(OR(C6=0,C6=" ",'Disconnections for non-payment'!C6=" ",'Disconnections for non-payment'!C6=0)," ",C6/'Disconnections for non-payment'!C6)</f>
        <v xml:space="preserve"> </v>
      </c>
      <c r="E7" s="5"/>
    </row>
    <row r="8" spans="1:5" ht="25.5" x14ac:dyDescent="0.35">
      <c r="A8" s="117" t="s">
        <v>52</v>
      </c>
      <c r="B8" s="118" t="s">
        <v>253</v>
      </c>
      <c r="C8" s="50"/>
      <c r="D8" s="58"/>
      <c r="E8" s="5"/>
    </row>
    <row r="9" spans="1:5" ht="25.5" x14ac:dyDescent="0.35">
      <c r="A9" s="117" t="s">
        <v>53</v>
      </c>
      <c r="B9" s="118" t="s">
        <v>254</v>
      </c>
      <c r="C9" s="56" t="s">
        <v>6</v>
      </c>
      <c r="D9" s="57" t="str">
        <f>IF(OR(C8=0,C8=" ",'Disconnections for non-payment'!C8=" ",'Disconnections for non-payment'!C8=0)," ",C8/'Disconnections for non-payment'!C8)</f>
        <v xml:space="preserve"> </v>
      </c>
      <c r="E9" s="5" t="s">
        <v>6</v>
      </c>
    </row>
    <row r="10" spans="1:5" ht="25.5" x14ac:dyDescent="0.35">
      <c r="A10" s="117" t="s">
        <v>54</v>
      </c>
      <c r="B10" s="118" t="s">
        <v>181</v>
      </c>
      <c r="C10" s="50"/>
      <c r="D10" s="58"/>
      <c r="E10" s="5" t="s">
        <v>6</v>
      </c>
    </row>
    <row r="11" spans="1:5" ht="27.75" customHeight="1" x14ac:dyDescent="0.35">
      <c r="A11" s="117" t="s">
        <v>55</v>
      </c>
      <c r="B11" s="118" t="s">
        <v>248</v>
      </c>
      <c r="C11" s="56"/>
      <c r="D11" s="57" t="str">
        <f>IF(OR(C10=0,C10=" ",'Disconnections for non-payment'!C6=" ",'Disconnections for non-payment'!C6=0)," ",C10/'Disconnections for non-payment'!C6)</f>
        <v xml:space="preserve"> </v>
      </c>
      <c r="E11" s="5" t="s">
        <v>6</v>
      </c>
    </row>
    <row r="12" spans="1:5" ht="38.25" x14ac:dyDescent="0.35">
      <c r="A12" s="117" t="s">
        <v>56</v>
      </c>
      <c r="B12" s="118" t="s">
        <v>182</v>
      </c>
      <c r="C12" s="50"/>
      <c r="D12" s="58"/>
      <c r="E12" s="5" t="s">
        <v>6</v>
      </c>
    </row>
    <row r="13" spans="1:5" ht="38.25" x14ac:dyDescent="0.35">
      <c r="A13" s="117" t="s">
        <v>57</v>
      </c>
      <c r="B13" s="118" t="s">
        <v>249</v>
      </c>
      <c r="C13" s="56"/>
      <c r="D13" s="57" t="str">
        <f>IF(OR(C12=0,C12=" ",'Disconnections for non-payment'!C6=" ",'Disconnections for non-payment'!C6=0)," ",C12/'Disconnections for non-payment'!C6)</f>
        <v xml:space="preserve"> </v>
      </c>
      <c r="E13" s="5" t="s">
        <v>6</v>
      </c>
    </row>
    <row r="14" spans="1:5" ht="25.5" x14ac:dyDescent="0.35">
      <c r="A14" s="117" t="s">
        <v>58</v>
      </c>
      <c r="B14" s="118" t="s">
        <v>183</v>
      </c>
      <c r="C14" s="50"/>
      <c r="D14" s="58"/>
      <c r="E14" s="5"/>
    </row>
    <row r="15" spans="1:5" ht="25.5" x14ac:dyDescent="0.35">
      <c r="A15" s="117" t="s">
        <v>59</v>
      </c>
      <c r="B15" s="118" t="s">
        <v>250</v>
      </c>
      <c r="C15" s="56"/>
      <c r="D15" s="57" t="str">
        <f>IF(OR(C14=0,C14=" ",'Disconnections for non-payment'!C6=" ",'Disconnections for non-payment'!C6=0)," ",C14/'Disconnections for non-payment'!C6)</f>
        <v xml:space="preserve"> </v>
      </c>
      <c r="E15" s="5"/>
    </row>
    <row r="16" spans="1:5" ht="38.25" x14ac:dyDescent="0.35">
      <c r="A16" s="117" t="s">
        <v>60</v>
      </c>
      <c r="B16" s="118" t="s">
        <v>184</v>
      </c>
      <c r="C16" s="59"/>
      <c r="D16" s="25"/>
      <c r="E16" s="5"/>
    </row>
    <row r="17" spans="1:5" ht="38.25" x14ac:dyDescent="0.35">
      <c r="A17" s="117" t="s">
        <v>61</v>
      </c>
      <c r="B17" s="118" t="s">
        <v>185</v>
      </c>
      <c r="C17" s="47"/>
      <c r="D17" s="60" t="str">
        <f>IF(OR(C16=" ", C16=0, 'Disconnections for non-payment'!C6=0, 'Disconnections for non-payment'!C6=" ")," ", C16/'Disconnections for non-payment'!C6)</f>
        <v xml:space="preserve"> </v>
      </c>
      <c r="E17" s="11"/>
    </row>
    <row r="18" spans="1:5" ht="25.9" thickBot="1" x14ac:dyDescent="0.4">
      <c r="A18" s="117" t="s">
        <v>62</v>
      </c>
      <c r="B18" s="118" t="s">
        <v>186</v>
      </c>
      <c r="C18" s="50"/>
      <c r="D18" s="10"/>
      <c r="E18" s="11"/>
    </row>
    <row r="19" spans="1:5" ht="25.5" x14ac:dyDescent="0.35">
      <c r="A19" s="117" t="s">
        <v>63</v>
      </c>
      <c r="B19" s="118" t="s">
        <v>187</v>
      </c>
      <c r="C19" s="48"/>
      <c r="D19" s="60" t="str">
        <f>IF(OR(C18=" ", C18=0,C16=" ", C16=0)," ", C18/C16)</f>
        <v xml:space="preserve"> </v>
      </c>
      <c r="E19" s="11"/>
    </row>
    <row r="20" spans="1:5" ht="38.25" x14ac:dyDescent="0.35">
      <c r="A20" s="117" t="s">
        <v>64</v>
      </c>
      <c r="B20" s="118" t="s">
        <v>188</v>
      </c>
      <c r="C20" s="49"/>
      <c r="D20" s="25"/>
      <c r="E20" s="11"/>
    </row>
    <row r="21" spans="1:5" ht="38.25" x14ac:dyDescent="0.35">
      <c r="A21" s="117" t="s">
        <v>65</v>
      </c>
      <c r="B21" s="118" t="s">
        <v>189</v>
      </c>
      <c r="C21" s="47"/>
      <c r="D21" s="60" t="str">
        <f>IF(OR(C20=" ", C20=0, 'Disconnections for non-payment'!C8=0, 'Disconnections for non-payment'!C8=" ")," ", C20/'Disconnections for non-payment'!C8)</f>
        <v xml:space="preserve"> </v>
      </c>
      <c r="E21" s="11"/>
    </row>
    <row r="22" spans="1:5" ht="25.5" x14ac:dyDescent="0.35">
      <c r="A22" s="117" t="s">
        <v>66</v>
      </c>
      <c r="B22" s="118" t="s">
        <v>190</v>
      </c>
      <c r="C22" s="50"/>
      <c r="D22" s="70"/>
      <c r="E22" s="11"/>
    </row>
    <row r="23" spans="1:5" ht="26.25" customHeight="1" thickBot="1" x14ac:dyDescent="0.4">
      <c r="A23" s="121" t="s">
        <v>67</v>
      </c>
      <c r="B23" s="122" t="s">
        <v>191</v>
      </c>
      <c r="C23" s="51"/>
      <c r="D23" s="71" t="str">
        <f>IF(OR(C22=" ", C22=0,C20=" ", C20=0)," ", C22/C20)</f>
        <v xml:space="preserve"> </v>
      </c>
      <c r="E23" s="12"/>
    </row>
    <row r="24" spans="1:5" x14ac:dyDescent="0.35">
      <c r="A24" s="2"/>
      <c r="B24" s="2"/>
      <c r="C24" s="14"/>
      <c r="D24" s="15"/>
      <c r="E24" s="13"/>
    </row>
    <row r="25" spans="1:5" x14ac:dyDescent="0.35">
      <c r="A25" s="80"/>
      <c r="B25" s="80"/>
      <c r="C25" s="80"/>
      <c r="D25" s="80"/>
      <c r="E25" s="80"/>
    </row>
  </sheetData>
  <mergeCells count="7">
    <mergeCell ref="A1:E1"/>
    <mergeCell ref="A3:E3"/>
    <mergeCell ref="A4:A5"/>
    <mergeCell ref="B4:B5"/>
    <mergeCell ref="C4:D4"/>
    <mergeCell ref="E4:E5"/>
    <mergeCell ref="A2:E2"/>
  </mergeCells>
  <pageMargins left="0.51181102362204722" right="0.51181102362204722" top="0.55118110236220474" bottom="0.55118110236220474" header="0.31496062992125984" footer="0.31496062992125984"/>
  <pageSetup paperSize="9" scale="76" orientation="portrait" r:id="rId1"/>
  <headerFooter>
    <oddHeader>&amp;C&amp;"Arial,Bold"&amp;12Gas Performance Reporting Datasheets - Trading</oddHeader>
    <oddFooter>&amp;CReconnections&amp;R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3"/>
  <sheetViews>
    <sheetView zoomScaleNormal="100" workbookViewId="0">
      <selection sqref="A1:E1"/>
    </sheetView>
  </sheetViews>
  <sheetFormatPr defaultRowHeight="12.75" x14ac:dyDescent="0.35"/>
  <cols>
    <col min="1" max="1" width="8.86328125" customWidth="1"/>
    <col min="2" max="2" width="62" customWidth="1"/>
    <col min="3" max="3" width="12" customWidth="1"/>
    <col min="4" max="4" width="13" customWidth="1"/>
    <col min="5" max="5" width="26" customWidth="1"/>
  </cols>
  <sheetData>
    <row r="1" spans="1:5" ht="70.900000000000006" customHeight="1" x14ac:dyDescent="0.35">
      <c r="A1" s="132" t="s">
        <v>260</v>
      </c>
      <c r="B1" s="133"/>
      <c r="C1" s="133"/>
      <c r="D1" s="133"/>
      <c r="E1" s="133"/>
    </row>
    <row r="2" spans="1:5" ht="13.15" thickBot="1" x14ac:dyDescent="0.4">
      <c r="A2" s="154">
        <f>'Customer numbers'!B1</f>
        <v>0</v>
      </c>
      <c r="B2" s="154"/>
      <c r="C2" s="154"/>
      <c r="D2" s="154"/>
      <c r="E2" s="154"/>
    </row>
    <row r="3" spans="1:5" ht="13.5" thickBot="1" x14ac:dyDescent="0.45">
      <c r="A3" s="144" t="s">
        <v>5</v>
      </c>
      <c r="B3" s="145"/>
      <c r="C3" s="145"/>
      <c r="D3" s="145"/>
      <c r="E3" s="146"/>
    </row>
    <row r="4" spans="1:5" ht="13.15" x14ac:dyDescent="0.35">
      <c r="A4" s="147" t="s">
        <v>8</v>
      </c>
      <c r="B4" s="149" t="s">
        <v>0</v>
      </c>
      <c r="C4" s="151" t="s">
        <v>3</v>
      </c>
      <c r="D4" s="151"/>
      <c r="E4" s="152" t="s">
        <v>10</v>
      </c>
    </row>
    <row r="5" spans="1:5" ht="13.15" x14ac:dyDescent="0.35">
      <c r="A5" s="148"/>
      <c r="B5" s="150"/>
      <c r="C5" s="36" t="s">
        <v>1</v>
      </c>
      <c r="D5" s="36" t="s">
        <v>2</v>
      </c>
      <c r="E5" s="153"/>
    </row>
    <row r="6" spans="1:5" ht="25.5" customHeight="1" x14ac:dyDescent="0.35">
      <c r="A6" s="117" t="s">
        <v>68</v>
      </c>
      <c r="B6" s="118" t="s">
        <v>140</v>
      </c>
      <c r="C6" s="87"/>
      <c r="D6" s="88"/>
      <c r="E6" s="83" t="s">
        <v>6</v>
      </c>
    </row>
    <row r="7" spans="1:5" ht="25.5" customHeight="1" x14ac:dyDescent="0.35">
      <c r="A7" s="117" t="s">
        <v>69</v>
      </c>
      <c r="B7" s="118" t="s">
        <v>141</v>
      </c>
      <c r="C7" s="87"/>
      <c r="D7" s="88"/>
      <c r="E7" s="83"/>
    </row>
    <row r="8" spans="1:5" ht="25.5" customHeight="1" x14ac:dyDescent="0.35">
      <c r="A8" s="117" t="s">
        <v>70</v>
      </c>
      <c r="B8" s="123" t="s">
        <v>192</v>
      </c>
      <c r="C8" s="87"/>
      <c r="D8" s="88"/>
      <c r="E8" s="83"/>
    </row>
    <row r="9" spans="1:5" ht="25.5" customHeight="1" x14ac:dyDescent="0.35">
      <c r="A9" s="117" t="s">
        <v>71</v>
      </c>
      <c r="B9" s="118" t="s">
        <v>193</v>
      </c>
      <c r="C9" s="89"/>
      <c r="D9" s="90" t="str">
        <f>IF(OR(C$6=" ", C$6=0,C8=" ", C8=0)," ", C8/C$6)</f>
        <v xml:space="preserve"> </v>
      </c>
      <c r="E9" s="83"/>
    </row>
    <row r="10" spans="1:5" ht="25.5" customHeight="1" x14ac:dyDescent="0.35">
      <c r="A10" s="117" t="s">
        <v>72</v>
      </c>
      <c r="B10" s="123" t="s">
        <v>194</v>
      </c>
      <c r="C10" s="87"/>
      <c r="D10" s="88"/>
      <c r="E10" s="83"/>
    </row>
    <row r="11" spans="1:5" ht="25.5" customHeight="1" x14ac:dyDescent="0.35">
      <c r="A11" s="117" t="s">
        <v>73</v>
      </c>
      <c r="B11" s="118" t="s">
        <v>195</v>
      </c>
      <c r="C11" s="89"/>
      <c r="D11" s="90" t="str">
        <f>IF(OR(C$7=" ", C$7=0,C10=" ", C10=0)," ", C10/C$7)</f>
        <v xml:space="preserve"> </v>
      </c>
      <c r="E11" s="83"/>
    </row>
    <row r="12" spans="1:5" ht="25.5" customHeight="1" x14ac:dyDescent="0.35">
      <c r="A12" s="117" t="s">
        <v>74</v>
      </c>
      <c r="B12" s="123" t="s">
        <v>196</v>
      </c>
      <c r="C12" s="87"/>
      <c r="D12" s="88"/>
      <c r="E12" s="83"/>
    </row>
    <row r="13" spans="1:5" ht="25.5" customHeight="1" x14ac:dyDescent="0.35">
      <c r="A13" s="117" t="s">
        <v>75</v>
      </c>
      <c r="B13" s="118" t="s">
        <v>197</v>
      </c>
      <c r="C13" s="89"/>
      <c r="D13" s="90" t="str">
        <f>IF(OR(C$6=" ", C$6=0,C12=" ", C12=0)," ", C12/C$6)</f>
        <v xml:space="preserve"> </v>
      </c>
      <c r="E13" s="83"/>
    </row>
    <row r="14" spans="1:5" ht="25.5" customHeight="1" x14ac:dyDescent="0.35">
      <c r="A14" s="117" t="s">
        <v>76</v>
      </c>
      <c r="B14" s="123" t="s">
        <v>198</v>
      </c>
      <c r="C14" s="87"/>
      <c r="D14" s="88"/>
      <c r="E14" s="83"/>
    </row>
    <row r="15" spans="1:5" ht="25.5" customHeight="1" x14ac:dyDescent="0.35">
      <c r="A15" s="117" t="s">
        <v>77</v>
      </c>
      <c r="B15" s="118" t="s">
        <v>199</v>
      </c>
      <c r="C15" s="89"/>
      <c r="D15" s="90" t="str">
        <f>IF(OR(C$7=" ", C$7=0,C14=" ", C14=0)," ", C14/C$7)</f>
        <v xml:space="preserve"> </v>
      </c>
      <c r="E15" s="83"/>
    </row>
    <row r="16" spans="1:5" ht="25.5" customHeight="1" x14ac:dyDescent="0.35">
      <c r="A16" s="117" t="s">
        <v>78</v>
      </c>
      <c r="B16" s="123" t="s">
        <v>200</v>
      </c>
      <c r="C16" s="91"/>
      <c r="D16" s="88"/>
      <c r="E16" s="83"/>
    </row>
    <row r="17" spans="1:6" ht="25.5" customHeight="1" x14ac:dyDescent="0.35">
      <c r="A17" s="117" t="s">
        <v>79</v>
      </c>
      <c r="B17" s="118" t="s">
        <v>201</v>
      </c>
      <c r="C17" s="89"/>
      <c r="D17" s="90" t="str">
        <f>IF(OR(C$6=" ", C$6=0,C16=" ", C16=0)," ", C16/C$6)</f>
        <v xml:space="preserve"> </v>
      </c>
      <c r="E17" s="84" t="s">
        <v>6</v>
      </c>
    </row>
    <row r="18" spans="1:6" ht="25.5" customHeight="1" x14ac:dyDescent="0.35">
      <c r="A18" s="117" t="s">
        <v>80</v>
      </c>
      <c r="B18" s="118" t="s">
        <v>202</v>
      </c>
      <c r="C18" s="91"/>
      <c r="D18" s="88"/>
      <c r="E18" s="84" t="s">
        <v>6</v>
      </c>
    </row>
    <row r="19" spans="1:6" ht="25.5" customHeight="1" x14ac:dyDescent="0.35">
      <c r="A19" s="117" t="s">
        <v>81</v>
      </c>
      <c r="B19" s="118" t="s">
        <v>203</v>
      </c>
      <c r="C19" s="89"/>
      <c r="D19" s="90" t="str">
        <f>IF(OR(C$7=" ", C$7=0,C18=" ", C18=0)," ", C18/C$7)</f>
        <v xml:space="preserve"> </v>
      </c>
      <c r="E19" s="84"/>
    </row>
    <row r="20" spans="1:6" ht="25.5" customHeight="1" x14ac:dyDescent="0.35">
      <c r="A20" s="117" t="s">
        <v>82</v>
      </c>
      <c r="B20" s="118" t="s">
        <v>204</v>
      </c>
      <c r="C20" s="91"/>
      <c r="D20" s="88"/>
      <c r="E20" s="84"/>
    </row>
    <row r="21" spans="1:6" ht="25.5" customHeight="1" x14ac:dyDescent="0.35">
      <c r="A21" s="117" t="s">
        <v>83</v>
      </c>
      <c r="B21" s="118" t="s">
        <v>205</v>
      </c>
      <c r="C21" s="89"/>
      <c r="D21" s="90" t="str">
        <f>IF(OR(C$6=" ", C$6=0,C20=" ", C20=0)," ", C20/C$6)</f>
        <v xml:space="preserve"> </v>
      </c>
      <c r="E21" s="84"/>
    </row>
    <row r="22" spans="1:6" ht="25.5" customHeight="1" x14ac:dyDescent="0.35">
      <c r="A22" s="117" t="s">
        <v>84</v>
      </c>
      <c r="B22" s="118" t="s">
        <v>206</v>
      </c>
      <c r="C22" s="87"/>
      <c r="D22" s="88"/>
      <c r="E22" s="84"/>
    </row>
    <row r="23" spans="1:6" ht="25.5" customHeight="1" x14ac:dyDescent="0.35">
      <c r="A23" s="117" t="s">
        <v>85</v>
      </c>
      <c r="B23" s="118" t="s">
        <v>207</v>
      </c>
      <c r="C23" s="89"/>
      <c r="D23" s="90" t="str">
        <f>IF(OR(C$7=" ", C$7=0,C22=" ", C22=0)," ", C22/C$7)</f>
        <v xml:space="preserve"> </v>
      </c>
      <c r="E23" s="84"/>
    </row>
    <row r="24" spans="1:6" ht="25.5" customHeight="1" x14ac:dyDescent="0.35">
      <c r="A24" s="117" t="s">
        <v>86</v>
      </c>
      <c r="B24" s="118" t="s">
        <v>208</v>
      </c>
      <c r="C24" s="91"/>
      <c r="D24" s="88"/>
      <c r="E24" s="84"/>
    </row>
    <row r="25" spans="1:6" ht="25.5" customHeight="1" x14ac:dyDescent="0.35">
      <c r="A25" s="117" t="s">
        <v>87</v>
      </c>
      <c r="B25" s="118" t="s">
        <v>209</v>
      </c>
      <c r="C25" s="92"/>
      <c r="D25" s="90" t="str">
        <f>IF(OR(C$6=" ", C$6=0,C24=" ", C24=0)," ", C24/C$6)</f>
        <v xml:space="preserve"> </v>
      </c>
      <c r="E25" s="84"/>
      <c r="F25" s="28"/>
    </row>
    <row r="26" spans="1:6" ht="25.5" customHeight="1" x14ac:dyDescent="0.35">
      <c r="A26" s="117" t="s">
        <v>88</v>
      </c>
      <c r="B26" s="118" t="s">
        <v>210</v>
      </c>
      <c r="C26" s="91"/>
      <c r="D26" s="93"/>
      <c r="E26" s="84"/>
    </row>
    <row r="27" spans="1:6" ht="25.5" customHeight="1" x14ac:dyDescent="0.35">
      <c r="A27" s="117" t="s">
        <v>89</v>
      </c>
      <c r="B27" s="118" t="s">
        <v>211</v>
      </c>
      <c r="C27" s="92" t="s">
        <v>6</v>
      </c>
      <c r="D27" s="90" t="str">
        <f>IF(OR(C$6=" ", C$6=0,C26=" ", C26=0)," ", C26/C$6)</f>
        <v xml:space="preserve"> </v>
      </c>
      <c r="E27" s="84"/>
    </row>
    <row r="28" spans="1:6" ht="25.5" customHeight="1" x14ac:dyDescent="0.35">
      <c r="A28" s="117" t="s">
        <v>90</v>
      </c>
      <c r="B28" s="118" t="s">
        <v>212</v>
      </c>
      <c r="C28" s="91"/>
      <c r="D28" s="93"/>
      <c r="E28" s="84"/>
    </row>
    <row r="29" spans="1:6" ht="25.5" customHeight="1" x14ac:dyDescent="0.35">
      <c r="A29" s="117" t="s">
        <v>91</v>
      </c>
      <c r="B29" s="118" t="s">
        <v>213</v>
      </c>
      <c r="C29" s="92"/>
      <c r="D29" s="90" t="str">
        <f>IF(OR(C$7=" ", C$7=0,C28=" ", C28=0)," ", C28/C$7)</f>
        <v xml:space="preserve"> </v>
      </c>
      <c r="E29" s="84"/>
    </row>
    <row r="30" spans="1:6" ht="25.5" customHeight="1" x14ac:dyDescent="0.35">
      <c r="A30" s="117" t="s">
        <v>92</v>
      </c>
      <c r="B30" s="118" t="s">
        <v>214</v>
      </c>
      <c r="C30" s="91"/>
      <c r="D30" s="93"/>
      <c r="E30" s="84"/>
    </row>
    <row r="31" spans="1:6" ht="25.5" customHeight="1" thickBot="1" x14ac:dyDescent="0.4">
      <c r="A31" s="121" t="s">
        <v>93</v>
      </c>
      <c r="B31" s="122" t="s">
        <v>215</v>
      </c>
      <c r="C31" s="94"/>
      <c r="D31" s="95" t="str">
        <f>IF(OR(C$7=" ", C$7=0,C30=" ", C30=0)," ", C30/C$7)</f>
        <v xml:space="preserve"> </v>
      </c>
      <c r="E31" s="86"/>
    </row>
    <row r="32" spans="1:6" x14ac:dyDescent="0.35">
      <c r="A32" s="16"/>
      <c r="B32" s="17"/>
      <c r="C32" s="18"/>
      <c r="D32" s="19"/>
      <c r="E32" s="7"/>
    </row>
    <row r="33" spans="1:5" x14ac:dyDescent="0.35">
      <c r="A33" s="80"/>
      <c r="B33" s="80"/>
      <c r="C33" s="80"/>
      <c r="D33" s="80"/>
      <c r="E33" s="80"/>
    </row>
  </sheetData>
  <mergeCells count="7">
    <mergeCell ref="A1:E1"/>
    <mergeCell ref="A3:E3"/>
    <mergeCell ref="A4:A5"/>
    <mergeCell ref="B4:B5"/>
    <mergeCell ref="C4:D4"/>
    <mergeCell ref="E4:E5"/>
    <mergeCell ref="A2:E2"/>
  </mergeCells>
  <pageMargins left="0.51181102362204722" right="0.51181102362204722" top="0.55118110236220474" bottom="0.55118110236220474" header="0.31496062992125984" footer="0.31496062992125984"/>
  <pageSetup paperSize="9" scale="76" orientation="portrait" r:id="rId1"/>
  <headerFooter>
    <oddHeader>&amp;C&amp;"Arial,Bold"&amp;12Gas Performance Reporting Datasheets - Trading</oddHeader>
    <oddFooter>&amp;CComplaints    &amp;R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3"/>
  <sheetViews>
    <sheetView zoomScaleNormal="100" workbookViewId="0">
      <selection sqref="A1:E1"/>
    </sheetView>
  </sheetViews>
  <sheetFormatPr defaultRowHeight="12.75" x14ac:dyDescent="0.35"/>
  <cols>
    <col min="1" max="1" width="8.86328125" customWidth="1"/>
    <col min="2" max="2" width="56.3984375" customWidth="1"/>
    <col min="3" max="3" width="12" customWidth="1"/>
    <col min="4" max="4" width="13" customWidth="1"/>
    <col min="5" max="5" width="25.59765625" customWidth="1"/>
  </cols>
  <sheetData>
    <row r="1" spans="1:5" ht="75" customHeight="1" x14ac:dyDescent="0.35">
      <c r="A1" s="132" t="s">
        <v>260</v>
      </c>
      <c r="B1" s="133"/>
      <c r="C1" s="133"/>
      <c r="D1" s="133"/>
      <c r="E1" s="133"/>
    </row>
    <row r="2" spans="1:5" ht="13.15" thickBot="1" x14ac:dyDescent="0.4">
      <c r="A2" s="157">
        <f>'Customer numbers'!B1</f>
        <v>0</v>
      </c>
      <c r="B2" s="157"/>
      <c r="C2" s="157"/>
      <c r="D2" s="157"/>
      <c r="E2" s="157"/>
    </row>
    <row r="3" spans="1:5" ht="13.5" thickBot="1" x14ac:dyDescent="0.45">
      <c r="A3" s="144" t="s">
        <v>216</v>
      </c>
      <c r="B3" s="145"/>
      <c r="C3" s="145"/>
      <c r="D3" s="145"/>
      <c r="E3" s="146"/>
    </row>
    <row r="4" spans="1:5" ht="13.15" x14ac:dyDescent="0.35">
      <c r="A4" s="147" t="s">
        <v>8</v>
      </c>
      <c r="B4" s="149" t="s">
        <v>0</v>
      </c>
      <c r="C4" s="151" t="s">
        <v>3</v>
      </c>
      <c r="D4" s="151"/>
      <c r="E4" s="152" t="s">
        <v>10</v>
      </c>
    </row>
    <row r="5" spans="1:5" ht="13.15" x14ac:dyDescent="0.35">
      <c r="A5" s="148"/>
      <c r="B5" s="150"/>
      <c r="C5" s="36" t="s">
        <v>1</v>
      </c>
      <c r="D5" s="36" t="s">
        <v>2</v>
      </c>
      <c r="E5" s="153"/>
    </row>
    <row r="6" spans="1:5" ht="30.75" customHeight="1" x14ac:dyDescent="0.35">
      <c r="A6" s="124" t="s">
        <v>94</v>
      </c>
      <c r="B6" s="125" t="s">
        <v>142</v>
      </c>
      <c r="C6" s="50"/>
      <c r="D6" s="55"/>
      <c r="E6" s="5" t="s">
        <v>6</v>
      </c>
    </row>
    <row r="7" spans="1:5" ht="30.75" customHeight="1" x14ac:dyDescent="0.35">
      <c r="A7" s="124" t="s">
        <v>95</v>
      </c>
      <c r="B7" s="125" t="s">
        <v>143</v>
      </c>
      <c r="C7" s="50"/>
      <c r="D7" s="55"/>
      <c r="E7" s="5" t="s">
        <v>6</v>
      </c>
    </row>
    <row r="8" spans="1:5" ht="30.75" customHeight="1" x14ac:dyDescent="0.35">
      <c r="A8" s="124" t="s">
        <v>96</v>
      </c>
      <c r="B8" s="125" t="s">
        <v>145</v>
      </c>
      <c r="C8" s="56"/>
      <c r="D8" s="57" t="str">
        <f>IF(OR(C6=" ",C6=0,C7=0,C7=" ")," ",C7/C6)</f>
        <v xml:space="preserve"> </v>
      </c>
      <c r="E8" s="5" t="s">
        <v>6</v>
      </c>
    </row>
    <row r="9" spans="1:5" ht="30.75" customHeight="1" x14ac:dyDescent="0.35">
      <c r="A9" s="124" t="s">
        <v>97</v>
      </c>
      <c r="B9" s="125" t="s">
        <v>144</v>
      </c>
      <c r="C9" s="52"/>
      <c r="D9" s="58"/>
      <c r="E9" s="5" t="s">
        <v>6</v>
      </c>
    </row>
    <row r="10" spans="1:5" ht="30.75" customHeight="1" x14ac:dyDescent="0.35">
      <c r="A10" s="124" t="s">
        <v>98</v>
      </c>
      <c r="B10" s="125" t="s">
        <v>217</v>
      </c>
      <c r="C10" s="52"/>
      <c r="D10" s="58"/>
      <c r="E10" s="5" t="s">
        <v>6</v>
      </c>
    </row>
    <row r="11" spans="1:5" ht="30.75" customHeight="1" thickBot="1" x14ac:dyDescent="0.4">
      <c r="A11" s="126" t="s">
        <v>99</v>
      </c>
      <c r="B11" s="127" t="s">
        <v>218</v>
      </c>
      <c r="C11" s="61"/>
      <c r="D11" s="62" t="str">
        <f>IF(OR(C6=" ",C6=0,C10=0,C10=" ")," ",C10/C6)</f>
        <v xml:space="preserve"> </v>
      </c>
      <c r="E11" s="6" t="s">
        <v>6</v>
      </c>
    </row>
    <row r="13" spans="1:5" x14ac:dyDescent="0.35">
      <c r="A13" s="80"/>
      <c r="B13" s="80"/>
      <c r="C13" s="80"/>
      <c r="D13" s="80"/>
      <c r="E13" s="80"/>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&amp;C&amp;"Arial,Bold"&amp;12Gas Performance Reporting Datasheets - Trading</oddHeader>
    <oddFooter>&amp;CCall Centre Performance&amp;R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
  <sheetViews>
    <sheetView zoomScaleNormal="100" workbookViewId="0">
      <selection sqref="A1:E1"/>
    </sheetView>
  </sheetViews>
  <sheetFormatPr defaultRowHeight="12.75" x14ac:dyDescent="0.35"/>
  <cols>
    <col min="1" max="1" width="9.86328125" customWidth="1"/>
    <col min="2" max="2" width="54.3984375" customWidth="1"/>
    <col min="3" max="4" width="12" customWidth="1"/>
    <col min="5" max="5" width="13" customWidth="1"/>
    <col min="6" max="6" width="18.1328125" customWidth="1"/>
  </cols>
  <sheetData>
    <row r="1" spans="1:6" ht="78" customHeight="1" x14ac:dyDescent="0.35">
      <c r="A1" s="132" t="s">
        <v>260</v>
      </c>
      <c r="B1" s="133"/>
      <c r="C1" s="133"/>
      <c r="D1" s="133"/>
      <c r="E1" s="133"/>
    </row>
    <row r="2" spans="1:6" ht="15.75" customHeight="1" thickBot="1" x14ac:dyDescent="0.4">
      <c r="A2" s="158">
        <f>'Customer numbers'!B1</f>
        <v>0</v>
      </c>
      <c r="B2" s="158"/>
      <c r="C2" s="158"/>
      <c r="D2" s="158"/>
      <c r="E2" s="158"/>
      <c r="F2" s="158"/>
    </row>
    <row r="3" spans="1:6" ht="13.5" customHeight="1" thickBot="1" x14ac:dyDescent="0.45">
      <c r="A3" s="96" t="s">
        <v>219</v>
      </c>
      <c r="B3" s="97"/>
      <c r="C3" s="97"/>
      <c r="D3" s="97"/>
      <c r="E3" s="97"/>
      <c r="F3" s="98"/>
    </row>
    <row r="4" spans="1:6" ht="13.15" x14ac:dyDescent="0.35">
      <c r="A4" s="135" t="s">
        <v>8</v>
      </c>
      <c r="B4" s="137" t="s">
        <v>0</v>
      </c>
      <c r="C4" s="163" t="s">
        <v>3</v>
      </c>
      <c r="D4" s="164"/>
      <c r="E4" s="151" t="s">
        <v>10</v>
      </c>
      <c r="F4" s="169"/>
    </row>
    <row r="5" spans="1:6" ht="13.5" thickBot="1" x14ac:dyDescent="0.4">
      <c r="A5" s="167"/>
      <c r="B5" s="168"/>
      <c r="C5" s="34" t="s">
        <v>1</v>
      </c>
      <c r="D5" s="37" t="s">
        <v>147</v>
      </c>
      <c r="E5" s="170"/>
      <c r="F5" s="171"/>
    </row>
    <row r="6" spans="1:6" s="102" customFormat="1" ht="25.5" customHeight="1" x14ac:dyDescent="0.35">
      <c r="A6" s="99" t="s">
        <v>100</v>
      </c>
      <c r="B6" s="128" t="s">
        <v>220</v>
      </c>
      <c r="C6" s="100"/>
      <c r="D6" s="101"/>
      <c r="E6" s="159" t="s">
        <v>6</v>
      </c>
      <c r="F6" s="160"/>
    </row>
    <row r="7" spans="1:6" s="102" customFormat="1" ht="25.5" customHeight="1" x14ac:dyDescent="0.35">
      <c r="A7" s="40" t="s">
        <v>101</v>
      </c>
      <c r="B7" s="114" t="s">
        <v>102</v>
      </c>
      <c r="C7" s="82"/>
      <c r="D7" s="103"/>
      <c r="E7" s="174" t="s">
        <v>6</v>
      </c>
      <c r="F7" s="175"/>
    </row>
    <row r="8" spans="1:6" s="102" customFormat="1" ht="25.5" customHeight="1" x14ac:dyDescent="0.35">
      <c r="A8" s="40" t="s">
        <v>103</v>
      </c>
      <c r="B8" s="104" t="s">
        <v>221</v>
      </c>
      <c r="C8" s="105"/>
      <c r="D8" s="105"/>
      <c r="E8" s="176"/>
      <c r="F8" s="177"/>
    </row>
    <row r="9" spans="1:6" s="102" customFormat="1" ht="25.5" customHeight="1" x14ac:dyDescent="0.35">
      <c r="A9" s="40" t="s">
        <v>104</v>
      </c>
      <c r="B9" s="114" t="s">
        <v>222</v>
      </c>
      <c r="C9" s="85"/>
      <c r="D9" s="106"/>
      <c r="E9" s="176"/>
      <c r="F9" s="177"/>
    </row>
    <row r="10" spans="1:6" s="102" customFormat="1" ht="25.5" customHeight="1" x14ac:dyDescent="0.35">
      <c r="A10" s="40" t="s">
        <v>105</v>
      </c>
      <c r="B10" s="114" t="s">
        <v>223</v>
      </c>
      <c r="C10" s="85"/>
      <c r="D10" s="106"/>
      <c r="E10" s="176"/>
      <c r="F10" s="177"/>
    </row>
    <row r="11" spans="1:6" ht="38.25" x14ac:dyDescent="0.35">
      <c r="A11" s="39" t="s">
        <v>124</v>
      </c>
      <c r="B11" s="129" t="s">
        <v>224</v>
      </c>
      <c r="C11" s="50"/>
      <c r="D11" s="65"/>
      <c r="E11" s="161"/>
      <c r="F11" s="162"/>
    </row>
    <row r="12" spans="1:6" ht="38.25" x14ac:dyDescent="0.35">
      <c r="A12" s="30" t="s">
        <v>125</v>
      </c>
      <c r="B12" s="130" t="s">
        <v>225</v>
      </c>
      <c r="C12" s="50"/>
      <c r="D12" s="65"/>
      <c r="E12" s="161"/>
      <c r="F12" s="162"/>
    </row>
    <row r="13" spans="1:6" ht="38.25" x14ac:dyDescent="0.35">
      <c r="A13" s="30" t="s">
        <v>126</v>
      </c>
      <c r="B13" s="130" t="s">
        <v>226</v>
      </c>
      <c r="C13" s="50"/>
      <c r="D13" s="65"/>
      <c r="E13" s="161"/>
      <c r="F13" s="162"/>
    </row>
    <row r="14" spans="1:6" ht="38.25" x14ac:dyDescent="0.35">
      <c r="A14" s="30" t="s">
        <v>127</v>
      </c>
      <c r="B14" s="130" t="s">
        <v>227</v>
      </c>
      <c r="C14" s="50"/>
      <c r="D14" s="65"/>
      <c r="E14" s="161"/>
      <c r="F14" s="162"/>
    </row>
    <row r="15" spans="1:6" ht="38.25" x14ac:dyDescent="0.35">
      <c r="A15" s="30" t="s">
        <v>128</v>
      </c>
      <c r="B15" s="125" t="s">
        <v>228</v>
      </c>
      <c r="C15" s="50"/>
      <c r="D15" s="26"/>
      <c r="E15" s="165" t="s">
        <v>6</v>
      </c>
      <c r="F15" s="166"/>
    </row>
    <row r="16" spans="1:6" ht="38.65" thickBot="1" x14ac:dyDescent="0.4">
      <c r="A16" s="31" t="s">
        <v>129</v>
      </c>
      <c r="B16" s="127" t="s">
        <v>229</v>
      </c>
      <c r="C16" s="66"/>
      <c r="D16" s="27"/>
      <c r="E16" s="172" t="s">
        <v>6</v>
      </c>
      <c r="F16" s="173"/>
    </row>
    <row r="18" spans="1:6" x14ac:dyDescent="0.35">
      <c r="A18" s="80"/>
      <c r="B18" s="80"/>
      <c r="C18" s="80"/>
      <c r="D18" s="80"/>
      <c r="E18" s="80"/>
      <c r="F18" s="80"/>
    </row>
    <row r="19" spans="1:6" x14ac:dyDescent="0.35">
      <c r="A19" s="41"/>
    </row>
  </sheetData>
  <mergeCells count="17">
    <mergeCell ref="E15:F15"/>
    <mergeCell ref="A4:A5"/>
    <mergeCell ref="B4:B5"/>
    <mergeCell ref="E4:F5"/>
    <mergeCell ref="E16:F16"/>
    <mergeCell ref="E7:F7"/>
    <mergeCell ref="E14:F14"/>
    <mergeCell ref="E8:F8"/>
    <mergeCell ref="E9:F9"/>
    <mergeCell ref="E10:F10"/>
    <mergeCell ref="E11:F11"/>
    <mergeCell ref="E12:F12"/>
    <mergeCell ref="A1:E1"/>
    <mergeCell ref="A2:F2"/>
    <mergeCell ref="E6:F6"/>
    <mergeCell ref="E13:F13"/>
    <mergeCell ref="C4:D4"/>
  </mergeCells>
  <pageMargins left="0.59055118110236227" right="0.59055118110236227" top="0.74803149606299213" bottom="0.74803149606299213" header="0.31496062992125984" footer="0.31496062992125984"/>
  <pageSetup paperSize="9" scale="76" orientation="portrait" r:id="rId1"/>
  <headerFooter>
    <oddHeader>&amp;C&amp;"Arial,Bold"&amp;12Gas Performance Reporting Datasheets - Trading</oddHeader>
    <oddFooter>&amp;CEnergy bill debt and instalment plans for non-hardship customers&amp;R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5"/>
  <sheetViews>
    <sheetView zoomScaleNormal="100" workbookViewId="0">
      <selection sqref="A1:E1"/>
    </sheetView>
  </sheetViews>
  <sheetFormatPr defaultRowHeight="12.75" x14ac:dyDescent="0.35"/>
  <cols>
    <col min="1" max="1" width="9.86328125" customWidth="1"/>
    <col min="2" max="2" width="55.73046875" customWidth="1"/>
    <col min="3" max="3" width="12" customWidth="1"/>
    <col min="4" max="4" width="13" customWidth="1"/>
    <col min="5" max="5" width="30.86328125" customWidth="1"/>
  </cols>
  <sheetData>
    <row r="1" spans="1:5" ht="76.150000000000006" customHeight="1" x14ac:dyDescent="0.35">
      <c r="A1" s="132" t="s">
        <v>260</v>
      </c>
      <c r="B1" s="133"/>
      <c r="C1" s="133"/>
      <c r="D1" s="133"/>
      <c r="E1" s="133"/>
    </row>
    <row r="2" spans="1:5" ht="15.75" customHeight="1" thickBot="1" x14ac:dyDescent="0.4">
      <c r="A2" s="158">
        <f>'Customer numbers'!B1</f>
        <v>0</v>
      </c>
      <c r="B2" s="158"/>
      <c r="C2" s="158"/>
      <c r="D2" s="158"/>
      <c r="E2" s="158"/>
    </row>
    <row r="3" spans="1:5" ht="13.5" customHeight="1" thickBot="1" x14ac:dyDescent="0.45">
      <c r="A3" s="139" t="s">
        <v>230</v>
      </c>
      <c r="B3" s="140"/>
      <c r="C3" s="140"/>
      <c r="D3" s="140"/>
      <c r="E3" s="141"/>
    </row>
    <row r="4" spans="1:5" ht="16.5" customHeight="1" x14ac:dyDescent="0.35">
      <c r="A4" s="135" t="s">
        <v>8</v>
      </c>
      <c r="B4" s="137" t="s">
        <v>0</v>
      </c>
      <c r="C4" s="178" t="s">
        <v>3</v>
      </c>
      <c r="D4" s="179"/>
      <c r="E4" s="142" t="s">
        <v>10</v>
      </c>
    </row>
    <row r="5" spans="1:5" ht="13.5" thickBot="1" x14ac:dyDescent="0.4">
      <c r="A5" s="181"/>
      <c r="B5" s="182"/>
      <c r="C5" s="42" t="s">
        <v>1</v>
      </c>
      <c r="D5" s="43" t="s">
        <v>147</v>
      </c>
      <c r="E5" s="180"/>
    </row>
    <row r="6" spans="1:5" ht="25.5" x14ac:dyDescent="0.35">
      <c r="A6" s="29" t="s">
        <v>106</v>
      </c>
      <c r="B6" s="131" t="s">
        <v>232</v>
      </c>
      <c r="C6" s="63"/>
      <c r="D6" s="64" t="s">
        <v>6</v>
      </c>
      <c r="E6" s="38"/>
    </row>
    <row r="7" spans="1:5" ht="25.5" customHeight="1" x14ac:dyDescent="0.35">
      <c r="A7" s="30" t="s">
        <v>107</v>
      </c>
      <c r="B7" s="130" t="s">
        <v>231</v>
      </c>
      <c r="C7" s="53"/>
      <c r="D7" s="67"/>
      <c r="E7" s="35"/>
    </row>
    <row r="8" spans="1:5" ht="25.5" x14ac:dyDescent="0.35">
      <c r="A8" s="30" t="s">
        <v>108</v>
      </c>
      <c r="B8" s="130" t="s">
        <v>233</v>
      </c>
      <c r="C8" s="50"/>
      <c r="D8" s="68" t="s">
        <v>6</v>
      </c>
      <c r="E8" s="35"/>
    </row>
    <row r="9" spans="1:5" ht="25.5" x14ac:dyDescent="0.35">
      <c r="A9" s="30" t="s">
        <v>109</v>
      </c>
      <c r="B9" s="125" t="s">
        <v>234</v>
      </c>
      <c r="C9" s="50"/>
      <c r="D9" s="68" t="s">
        <v>6</v>
      </c>
      <c r="E9" s="35"/>
    </row>
    <row r="10" spans="1:5" ht="38.25" x14ac:dyDescent="0.35">
      <c r="A10" s="30" t="s">
        <v>110</v>
      </c>
      <c r="B10" s="125" t="s">
        <v>235</v>
      </c>
      <c r="C10" s="53"/>
      <c r="D10" s="69"/>
      <c r="E10" s="35"/>
    </row>
    <row r="11" spans="1:5" ht="51" x14ac:dyDescent="0.35">
      <c r="A11" s="30" t="s">
        <v>111</v>
      </c>
      <c r="B11" s="125" t="s">
        <v>236</v>
      </c>
      <c r="C11" s="50"/>
      <c r="D11" s="26" t="s">
        <v>6</v>
      </c>
      <c r="E11" s="35"/>
    </row>
    <row r="12" spans="1:5" ht="51" x14ac:dyDescent="0.35">
      <c r="A12" s="30" t="s">
        <v>112</v>
      </c>
      <c r="B12" s="125" t="s">
        <v>237</v>
      </c>
      <c r="C12" s="50"/>
      <c r="D12" s="26" t="s">
        <v>6</v>
      </c>
      <c r="E12" s="35"/>
    </row>
    <row r="13" spans="1:5" ht="51" x14ac:dyDescent="0.35">
      <c r="A13" s="30" t="s">
        <v>113</v>
      </c>
      <c r="B13" s="125" t="s">
        <v>238</v>
      </c>
      <c r="C13" s="50"/>
      <c r="D13" s="26" t="s">
        <v>6</v>
      </c>
      <c r="E13" s="35"/>
    </row>
    <row r="14" spans="1:5" ht="51" x14ac:dyDescent="0.35">
      <c r="A14" s="30" t="s">
        <v>114</v>
      </c>
      <c r="B14" s="125" t="s">
        <v>239</v>
      </c>
      <c r="C14" s="50"/>
      <c r="D14" s="26" t="s">
        <v>6</v>
      </c>
      <c r="E14" s="35"/>
    </row>
    <row r="15" spans="1:5" ht="46.5" customHeight="1" thickBot="1" x14ac:dyDescent="0.4">
      <c r="A15" s="30" t="s">
        <v>115</v>
      </c>
      <c r="B15" s="130" t="s">
        <v>240</v>
      </c>
      <c r="C15" s="50"/>
      <c r="D15" s="26" t="s">
        <v>6</v>
      </c>
      <c r="E15" s="35"/>
    </row>
    <row r="16" spans="1:5" ht="25.5" x14ac:dyDescent="0.35">
      <c r="A16" s="30" t="s">
        <v>116</v>
      </c>
      <c r="B16" s="130" t="s">
        <v>241</v>
      </c>
      <c r="C16" s="50"/>
      <c r="D16" s="26"/>
      <c r="E16" s="20"/>
    </row>
    <row r="17" spans="1:5" ht="25.5" x14ac:dyDescent="0.35">
      <c r="A17" s="30" t="s">
        <v>117</v>
      </c>
      <c r="B17" s="125" t="s">
        <v>118</v>
      </c>
      <c r="C17" s="50"/>
      <c r="D17" s="26"/>
      <c r="E17" s="20"/>
    </row>
    <row r="18" spans="1:5" ht="51" x14ac:dyDescent="0.35">
      <c r="A18" s="30" t="s">
        <v>119</v>
      </c>
      <c r="B18" s="125" t="s">
        <v>242</v>
      </c>
      <c r="C18" s="50"/>
      <c r="D18" s="26"/>
      <c r="E18" s="20"/>
    </row>
    <row r="19" spans="1:5" ht="38.25" x14ac:dyDescent="0.35">
      <c r="A19" s="30" t="s">
        <v>120</v>
      </c>
      <c r="B19" s="125" t="s">
        <v>243</v>
      </c>
      <c r="C19" s="50"/>
      <c r="D19" s="26"/>
      <c r="E19" s="20"/>
    </row>
    <row r="20" spans="1:5" ht="38.25" x14ac:dyDescent="0.35">
      <c r="A20" s="30" t="s">
        <v>121</v>
      </c>
      <c r="B20" s="125" t="s">
        <v>244</v>
      </c>
      <c r="C20" s="50"/>
      <c r="D20" s="26"/>
      <c r="E20" s="20"/>
    </row>
    <row r="21" spans="1:5" ht="63.75" customHeight="1" x14ac:dyDescent="0.35">
      <c r="A21" s="30" t="s">
        <v>122</v>
      </c>
      <c r="B21" s="125" t="s">
        <v>245</v>
      </c>
      <c r="C21" s="50"/>
      <c r="D21" s="26"/>
      <c r="E21" s="20"/>
    </row>
    <row r="22" spans="1:5" ht="64.150000000000006" thickBot="1" x14ac:dyDescent="0.4">
      <c r="A22" s="31" t="s">
        <v>123</v>
      </c>
      <c r="B22" s="127" t="s">
        <v>246</v>
      </c>
      <c r="C22" s="66"/>
      <c r="D22" s="27"/>
      <c r="E22" s="21"/>
    </row>
    <row r="24" spans="1:5" x14ac:dyDescent="0.35">
      <c r="A24" s="80"/>
      <c r="B24" s="80"/>
      <c r="C24" s="80"/>
      <c r="D24" s="80"/>
      <c r="E24" s="80"/>
    </row>
    <row r="25" spans="1:5" x14ac:dyDescent="0.35">
      <c r="A25" s="80"/>
      <c r="B25" s="80"/>
      <c r="C25" s="80"/>
      <c r="D25" s="80"/>
      <c r="E25" s="80"/>
    </row>
  </sheetData>
  <mergeCells count="7">
    <mergeCell ref="A1:E1"/>
    <mergeCell ref="A3:E3"/>
    <mergeCell ref="C4:D4"/>
    <mergeCell ref="E4:E5"/>
    <mergeCell ref="A4:A5"/>
    <mergeCell ref="B4:B5"/>
    <mergeCell ref="A2:E2"/>
  </mergeCells>
  <pageMargins left="0.51181102362204722" right="0.51181102362204722" top="0.74803149606299213" bottom="0.74803149606299213" header="0.31496062992125984" footer="0.31496062992125984"/>
  <pageSetup paperSize="9" scale="76" orientation="portrait" r:id="rId1"/>
  <headerFooter>
    <oddHeader>&amp;C&amp;"Arial,Bold"&amp;12 Gas Performance Reporting Datasheets - Trading</oddHeader>
    <oddFooter>&amp;CHardship customers&amp;R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2A19DF13351942969F70098AE7B042" ma:contentTypeVersion="13" ma:contentTypeDescription="Create a new document." ma:contentTypeScope="" ma:versionID="6819ac20b484d4d677b8d36facf49f41">
  <xsd:schema xmlns:xsd="http://www.w3.org/2001/XMLSchema" xmlns:xs="http://www.w3.org/2001/XMLSchema" xmlns:p="http://schemas.microsoft.com/office/2006/metadata/properties" xmlns:ns2="d0174f17-d0c2-4186-a234-421fc6f8d914" xmlns:ns3="579b37c3-6603-4492-817f-25787724e2b9" targetNamespace="http://schemas.microsoft.com/office/2006/metadata/properties" ma:root="true" ma:fieldsID="0989243e3fdf8e1e3315eba57e7762a4" ns2:_="" ns3:_="">
    <xsd:import namespace="d0174f17-d0c2-4186-a234-421fc6f8d914"/>
    <xsd:import namespace="579b37c3-6603-4492-817f-25787724e2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174f17-d0c2-4186-a234-421fc6f8d9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9b37c3-6603-4492-817f-25787724e2b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FAC09A-E69B-4185-8828-C68B21F1F610}"/>
</file>

<file path=customXml/itemProps2.xml><?xml version="1.0" encoding="utf-8"?>
<ds:datastoreItem xmlns:ds="http://schemas.openxmlformats.org/officeDocument/2006/customXml" ds:itemID="{9B217ADD-C911-4266-BF00-6D8997BF798B}"/>
</file>

<file path=customXml/itemProps3.xml><?xml version="1.0" encoding="utf-8"?>
<ds:datastoreItem xmlns:ds="http://schemas.openxmlformats.org/officeDocument/2006/customXml" ds:itemID="{FB89DDD9-D848-46AB-A1E9-A3DD153F6C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Read this first</vt:lpstr>
      <vt:lpstr>Customer numbers</vt:lpstr>
      <vt:lpstr>Billing and payment</vt:lpstr>
      <vt:lpstr>Disconnections for non-payment</vt:lpstr>
      <vt:lpstr>Reconnections</vt:lpstr>
      <vt:lpstr>Complaints</vt:lpstr>
      <vt:lpstr>Call centre performance</vt:lpstr>
      <vt:lpstr>Energy bill debt</vt:lpstr>
      <vt:lpstr>Hardship customers</vt:lpstr>
      <vt:lpstr>'Customer numbers'!_ftnref1</vt:lpstr>
      <vt:lpstr>'Customer numbers'!_ftnref2</vt:lpstr>
      <vt:lpstr>'Customer numbers'!Print_Area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Hilton</dc:creator>
  <cp:lastModifiedBy>Cherie Barnes</cp:lastModifiedBy>
  <cp:lastPrinted>2014-05-08T02:17:17Z</cp:lastPrinted>
  <dcterms:created xsi:type="dcterms:W3CDTF">2007-04-23T01:19:35Z</dcterms:created>
  <dcterms:modified xsi:type="dcterms:W3CDTF">2021-05-06T05:32:35Z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0x010100502A19DF13351942969F70098AE7B042</vt:lpwstr>
  </property>
</Properties>
</file>