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" yWindow="180" windowWidth="12732" windowHeight="12288" tabRatio="818" activeTab="9"/>
  </bookViews>
  <sheets>
    <sheet name="Read This First" sheetId="28" r:id="rId1"/>
    <sheet name="Large Potable" sheetId="14" r:id="rId2"/>
    <sheet name="Large Sewerage" sheetId="22" r:id="rId3"/>
    <sheet name="Large Rural" sheetId="26" r:id="rId4"/>
    <sheet name="Small Potable" sheetId="23" r:id="rId5"/>
    <sheet name="Small Non-Potable" sheetId="24" r:id="rId6"/>
    <sheet name="Small Sewerage" sheetId="25" r:id="rId7"/>
    <sheet name="Small Rural" sheetId="27" r:id="rId8"/>
    <sheet name="Complaints" sheetId="19" r:id="rId9"/>
    <sheet name="Contact Centre" sheetId="20" r:id="rId10"/>
  </sheets>
  <definedNames>
    <definedName name="OLE_LINK13" localSheetId="8">Complaints!$B$12</definedName>
    <definedName name="_xlnm.Print_Area" localSheetId="1">'Large Potable'!$A$1:$F$23</definedName>
    <definedName name="_xlnm.Print_Area" localSheetId="3">'Large Rural'!$A$1:$G$15</definedName>
    <definedName name="_xlnm.Print_Area" localSheetId="2">'Large Sewerage'!$A$1:$F$11</definedName>
    <definedName name="_xlnm.Print_Area" localSheetId="0">'Read This First'!$A$1:$E$22</definedName>
    <definedName name="_xlnm.Print_Area" localSheetId="5">'Small Non-Potable'!$A$1:$F$27</definedName>
    <definedName name="_xlnm.Print_Area" localSheetId="4">'Small Potable'!$A$1:$F$46</definedName>
    <definedName name="_xlnm.Print_Area" localSheetId="7">'Small Rural'!$A$1:$G$49</definedName>
    <definedName name="_xlnm.Print_Area" localSheetId="6">'Small Sewerage'!$A$1:$G$32</definedName>
    <definedName name="_xlnm.Print_Titles" localSheetId="1">'Large Potable'!$1:$2</definedName>
    <definedName name="_xlnm.Print_Titles" localSheetId="5">'Small Non-Potable'!$1:$2</definedName>
    <definedName name="_xlnm.Print_Titles" localSheetId="4">'Small Potable'!$1:$2</definedName>
    <definedName name="_xlnm.Print_Titles" localSheetId="7">'Small Rural'!$1:$2</definedName>
    <definedName name="_xlnm.Print_Titles" localSheetId="6">'Small Sewerage'!$1:$2</definedName>
  </definedNames>
  <calcPr calcId="125725"/>
</workbook>
</file>

<file path=xl/calcChain.xml><?xml version="1.0" encoding="utf-8"?>
<calcChain xmlns="http://schemas.openxmlformats.org/spreadsheetml/2006/main">
  <c r="D14" i="23"/>
  <c r="D20"/>
  <c r="D30"/>
  <c r="E32"/>
  <c r="E34"/>
  <c r="E16" i="14"/>
  <c r="D14" i="24"/>
  <c r="D22" i="23"/>
  <c r="E9" i="25"/>
  <c r="D19" i="24"/>
  <c r="D21"/>
  <c r="D12"/>
  <c r="E31" i="25"/>
  <c r="E29"/>
  <c r="D29"/>
  <c r="D16"/>
  <c r="D14"/>
  <c r="D7"/>
  <c r="F45" i="27"/>
  <c r="D45"/>
  <c r="E45"/>
  <c r="F31"/>
  <c r="D31"/>
  <c r="E31"/>
  <c r="F11" i="26"/>
  <c r="E11"/>
  <c r="D11"/>
  <c r="E8"/>
  <c r="D8"/>
  <c r="E39" i="27"/>
  <c r="F39"/>
  <c r="D39"/>
  <c r="F14"/>
  <c r="E14"/>
  <c r="D14"/>
  <c r="D12" i="23"/>
  <c r="E8" i="22"/>
  <c r="E19" i="14"/>
  <c r="E14"/>
  <c r="E11"/>
  <c r="E8"/>
</calcChain>
</file>

<file path=xl/sharedStrings.xml><?xml version="1.0" encoding="utf-8"?>
<sst xmlns="http://schemas.openxmlformats.org/spreadsheetml/2006/main" count="513" uniqueCount="276">
  <si>
    <t>Reference</t>
  </si>
  <si>
    <t>Description</t>
  </si>
  <si>
    <t xml:space="preserve">Number </t>
  </si>
  <si>
    <t>Value ($)</t>
  </si>
  <si>
    <t>Call Centre Performance</t>
  </si>
  <si>
    <t>LPW 1</t>
  </si>
  <si>
    <t>Total number of new services provided by agreement</t>
  </si>
  <si>
    <t>LPW 2</t>
  </si>
  <si>
    <t>Total number of new Farmlands Area Water services provided by agreement</t>
  </si>
  <si>
    <t>Number of new services provided by agreement that meet the notification requirements specified in the licence</t>
  </si>
  <si>
    <t>Percentage of new services provided by agreement that meet the notification requirements specified in the licence</t>
  </si>
  <si>
    <t>Number of new Farmlands Area Water services provided by agreement that meet the notification requirements specified in the licence</t>
  </si>
  <si>
    <t>Percentage of new Farmlands Area Water services provided by agreement that meet the notification requirements specified in the licence</t>
  </si>
  <si>
    <t>LPW 3</t>
  </si>
  <si>
    <t>Licence Sch 4, Cl. 2.2/3.1</t>
  </si>
  <si>
    <t>Total number of customers (connected properties)</t>
  </si>
  <si>
    <t>Number of connected properties that did not experience an interruption to water supply exceeding 1 hour in duration (12 month data)</t>
  </si>
  <si>
    <t>Percentage of connected properties that did not experience an interruption to water supply exceeding 1 hour in duration (12 month data)</t>
  </si>
  <si>
    <t>LPW 4</t>
  </si>
  <si>
    <t>Number of connected properties that have been supplied at a pressure and flow that meets the standards set out in the licence (12 month data)</t>
  </si>
  <si>
    <t>Percentage of connected properties that have been supplied at a pressure and flow that meets the standards set out in the licence (12 month data)</t>
  </si>
  <si>
    <t>LPW 5</t>
  </si>
  <si>
    <t>Total number of Farmlands Area customers (connected properties)</t>
  </si>
  <si>
    <t>Number of Farmlands Area connected properties that have been supplied at a pressure and flow that meets the standards set out in the licence (12 month data)</t>
  </si>
  <si>
    <t>Percentage of Farmlands Area connected properties that have been supplied at a pressure and flow that meets the standards set out in the licence (12 month data)</t>
  </si>
  <si>
    <t>Licence Sch 4, Cl. 2.1/3.1</t>
  </si>
  <si>
    <t>Details of any restrictons that have been applied to water supply in accordance with the applicable By-laws</t>
  </si>
  <si>
    <t>Provide details in a separate attachment</t>
  </si>
  <si>
    <t>Licence Specific Performance Indicators</t>
  </si>
  <si>
    <t>LSS 1</t>
  </si>
  <si>
    <t>Licence Sch 4, Cl.2.1/7.1</t>
  </si>
  <si>
    <t>Water Resources</t>
  </si>
  <si>
    <t>W1</t>
  </si>
  <si>
    <t>Sources of water</t>
  </si>
  <si>
    <t>Volume of water sourced from surface water (ML)</t>
  </si>
  <si>
    <t>Volume of water sourced from groundwater (ML)</t>
  </si>
  <si>
    <t>W2</t>
  </si>
  <si>
    <t>W3</t>
  </si>
  <si>
    <t>Volume of water sourced from desalination (ML)</t>
  </si>
  <si>
    <t>W4</t>
  </si>
  <si>
    <t>Volume of water sourced from recycling (ML)</t>
  </si>
  <si>
    <t>W5</t>
  </si>
  <si>
    <t>Volume of water sourced from bulk supplier (ML)</t>
  </si>
  <si>
    <t>W6</t>
  </si>
  <si>
    <t>Volume of bulk recycled water purchased (ML)</t>
  </si>
  <si>
    <t>W7</t>
  </si>
  <si>
    <t>Total sourced water (ML)</t>
  </si>
  <si>
    <t>W11</t>
  </si>
  <si>
    <t>Total urban water supplied (ML)</t>
  </si>
  <si>
    <t>W12</t>
  </si>
  <si>
    <t>Average annual residential water supplied (kL/property)</t>
  </si>
  <si>
    <t>Uses of water supplied</t>
  </si>
  <si>
    <t>Asset Data</t>
  </si>
  <si>
    <t>Other water assets</t>
  </si>
  <si>
    <t>A2</t>
  </si>
  <si>
    <t>Length of water mains (km)</t>
  </si>
  <si>
    <t>A3</t>
  </si>
  <si>
    <t>Properties served per km of water main</t>
  </si>
  <si>
    <t>Water main breaks</t>
  </si>
  <si>
    <t>A8</t>
  </si>
  <si>
    <t>Water main breaks (per 100km of water main)</t>
  </si>
  <si>
    <t>The Customers</t>
  </si>
  <si>
    <t>Connected properties and population</t>
  </si>
  <si>
    <t>Total connected properties - water supply</t>
  </si>
  <si>
    <t>Unplanned water supply interruptions</t>
  </si>
  <si>
    <t>C15</t>
  </si>
  <si>
    <t>Average duration of an uplanned interruption - water (minutes)</t>
  </si>
  <si>
    <t>Customer interruption frequency</t>
  </si>
  <si>
    <t>C17</t>
  </si>
  <si>
    <t>Customer interruptions</t>
  </si>
  <si>
    <t>Water pressure and flow</t>
  </si>
  <si>
    <t>Environment</t>
  </si>
  <si>
    <t>H1</t>
  </si>
  <si>
    <t>H2</t>
  </si>
  <si>
    <t>H3</t>
  </si>
  <si>
    <t>H4</t>
  </si>
  <si>
    <t>H5</t>
  </si>
  <si>
    <t>H6</t>
  </si>
  <si>
    <t>H7</t>
  </si>
  <si>
    <t>Water quality compliance</t>
  </si>
  <si>
    <t>Water quality guidelines</t>
  </si>
  <si>
    <t>Provide details of standard specified in the licence</t>
  </si>
  <si>
    <t>Number of zones where microbiological compliance was achieved (e.g. 23/24)</t>
  </si>
  <si>
    <t>Number of zones where chemical compliance was achieved (e.g. 23/24)</t>
  </si>
  <si>
    <t>Risk based drinking water management plan (please specify plan in place, i.e. ISO9001, HACCP) (yes/no)</t>
  </si>
  <si>
    <t>Risk based drinking water management plan assessed externally (yes/no)</t>
  </si>
  <si>
    <t>Provide details of the plan</t>
  </si>
  <si>
    <t>Public disclosure of drinking water performance (yes/no)</t>
  </si>
  <si>
    <t>W18</t>
  </si>
  <si>
    <t>Total sewage collected (ML)</t>
  </si>
  <si>
    <t>Sewage collected per property (kL/property)</t>
  </si>
  <si>
    <t>W19</t>
  </si>
  <si>
    <t>Sewage collected</t>
  </si>
  <si>
    <t>Uses of recycled water</t>
  </si>
  <si>
    <t>W26</t>
  </si>
  <si>
    <t>Total recycled water supplied (ML)</t>
  </si>
  <si>
    <t>W27</t>
  </si>
  <si>
    <t>Recycled water (percent of effluent recycled)</t>
  </si>
  <si>
    <t>Sewerage assets</t>
  </si>
  <si>
    <t>A5</t>
  </si>
  <si>
    <t>Length of sewerage mains and channels (km)</t>
  </si>
  <si>
    <t>Properties served per km of sewer main</t>
  </si>
  <si>
    <t>A6</t>
  </si>
  <si>
    <t>Sewer main breaks and chokes</t>
  </si>
  <si>
    <t>Sewer breaks and chokes (per 100km of sewer main)</t>
  </si>
  <si>
    <t>Total connected properties - sewerage</t>
  </si>
  <si>
    <t>Sewage treatment levels</t>
  </si>
  <si>
    <t>E1</t>
  </si>
  <si>
    <t>E2</t>
  </si>
  <si>
    <t>E3</t>
  </si>
  <si>
    <t>Biosolids reuse</t>
  </si>
  <si>
    <t>E8</t>
  </si>
  <si>
    <t>Sewer overflows</t>
  </si>
  <si>
    <t>E13</t>
  </si>
  <si>
    <t>Sewer overflows reported to environmental regulator (per 100km of sewer main)</t>
  </si>
  <si>
    <t>LRWDA 1</t>
  </si>
  <si>
    <t>Licence Sch 4</t>
  </si>
  <si>
    <t>LRWDA 2</t>
  </si>
  <si>
    <t>LRWDA 3</t>
  </si>
  <si>
    <t>Total number of customers provided with non-potable water</t>
  </si>
  <si>
    <t>Total number of customers provided with non-potable water that have received annual advice that the water supplied is not suitable for drinking</t>
  </si>
  <si>
    <t>Percentage of customers provided with non-potable water that have received annual advice that the water supplied is not suitable for drinking</t>
  </si>
  <si>
    <t>Total number of planned service interruptions</t>
  </si>
  <si>
    <t>Total number of planned service interruption with 5 business days notice of the interruption provided to affected customers</t>
  </si>
  <si>
    <t>Percentage of planned service interruption with 5 business days notice of the interruption provided to affected customers</t>
  </si>
  <si>
    <t>Quality of water provided (mg/L of dissolved solids)</t>
  </si>
  <si>
    <t>Gravity Irrigation</t>
  </si>
  <si>
    <t>Gravity Non-Irrigation</t>
  </si>
  <si>
    <t>Regulated Surface Diversion</t>
  </si>
  <si>
    <t>Rural Water Services Provided</t>
  </si>
  <si>
    <t>Services Provided</t>
  </si>
  <si>
    <t>C.1</t>
  </si>
  <si>
    <t>Rural water services provided (Yes or No placed in the appropriate column)</t>
  </si>
  <si>
    <t>Asset types and carrier length</t>
  </si>
  <si>
    <t>C.2</t>
  </si>
  <si>
    <t>Length of lined channels (km)</t>
  </si>
  <si>
    <t>Length of unlined channels (km)</t>
  </si>
  <si>
    <t>Length of natural waterways (km)</t>
  </si>
  <si>
    <t>Length of pipes in the supply network (km)</t>
  </si>
  <si>
    <t>Total carrier length (km)</t>
  </si>
  <si>
    <t>Measurement devices</t>
  </si>
  <si>
    <t>E.1</t>
  </si>
  <si>
    <t>Number of customer service points fitted with an agency approved measurement device</t>
  </si>
  <si>
    <t>Number of customer service points fitted with an agency approved indirect measurement device</t>
  </si>
  <si>
    <t>Number of customer service points with no supply measurement</t>
  </si>
  <si>
    <t>Customers</t>
  </si>
  <si>
    <t>C.3</t>
  </si>
  <si>
    <t>Number of customer accounts</t>
  </si>
  <si>
    <t>Customer service points</t>
  </si>
  <si>
    <t>C.4</t>
  </si>
  <si>
    <t>Number of customer service points with water on demand</t>
  </si>
  <si>
    <t>C.5</t>
  </si>
  <si>
    <t>C.6</t>
  </si>
  <si>
    <t>Number of customer service points - irrigation supply</t>
  </si>
  <si>
    <t>Number of customer service points - non-potable water supply</t>
  </si>
  <si>
    <t>Number of remotely controlled customer service points</t>
  </si>
  <si>
    <t>Number of customer service points with water on order</t>
  </si>
  <si>
    <t>Number of locally controlled customer service points</t>
  </si>
  <si>
    <t>Water on order</t>
  </si>
  <si>
    <t>Minimum notice for water delivery orders (days)</t>
  </si>
  <si>
    <t>Service interruptions</t>
  </si>
  <si>
    <t>Licence Sch 4, Cl. 1</t>
  </si>
  <si>
    <t>Network Supply</t>
  </si>
  <si>
    <t>Supply network intake</t>
  </si>
  <si>
    <t>C.11</t>
  </si>
  <si>
    <t>C.12</t>
  </si>
  <si>
    <t>Total supply network intake volume (ML)</t>
  </si>
  <si>
    <t>Volume of water sourced from treated waste water (ML)</t>
  </si>
  <si>
    <t>Volume of water sourced from other sources (ML)</t>
  </si>
  <si>
    <t>Water supplied</t>
  </si>
  <si>
    <t>Total volume of water supplied at customer service points - irrigation (ML)</t>
  </si>
  <si>
    <t>Total volume of water supplied at customer service points - non-potable (ML)</t>
  </si>
  <si>
    <t>C.9</t>
  </si>
  <si>
    <t>Supply network capacity</t>
  </si>
  <si>
    <t>Capacity of the supply network (irrigation and non-potable) (ML/day)</t>
  </si>
  <si>
    <t>Water delivery</t>
  </si>
  <si>
    <t>Water quality</t>
  </si>
  <si>
    <t>Licence Sch 4, Cl.1</t>
  </si>
  <si>
    <t>Complaints Handling</t>
  </si>
  <si>
    <t>TS 1</t>
  </si>
  <si>
    <t>CH 1</t>
  </si>
  <si>
    <t>CH 2</t>
  </si>
  <si>
    <t>CH 4</t>
  </si>
  <si>
    <t>CH 5</t>
  </si>
  <si>
    <t>CH 6</t>
  </si>
  <si>
    <t>CH 7</t>
  </si>
  <si>
    <t>CH 8</t>
  </si>
  <si>
    <t>C9</t>
  </si>
  <si>
    <t>C10</t>
  </si>
  <si>
    <t>C11</t>
  </si>
  <si>
    <t>C12</t>
  </si>
  <si>
    <t>Percentage of customer complaints resolved within 15 business days</t>
  </si>
  <si>
    <t>TS 2</t>
  </si>
  <si>
    <t>TS 3</t>
  </si>
  <si>
    <t>Percentage of calls that were abandoned after 5 seconds</t>
  </si>
  <si>
    <t>Percentage of customers who, within 1 hour of reporting an emergency, were advised of the nature and timing of the action to be undertaken by the licensee</t>
  </si>
  <si>
    <t>Comments</t>
  </si>
  <si>
    <t>IMPORTANT NOTICE FOR WATER LICENSEES</t>
  </si>
  <si>
    <t>Please see instructions below to assist in determing which datasheets need to be completed.</t>
  </si>
  <si>
    <t>Service provided</t>
  </si>
  <si>
    <t>Datasheets to be completed</t>
  </si>
  <si>
    <t>Large Potable, Complaints &amp; Contact Centre</t>
  </si>
  <si>
    <t>Large Sewerage, Complaints &amp; Contact Centre</t>
  </si>
  <si>
    <t>Small Potable, Complaints (indicator CH 8 only) &amp; Contact Centre (indicator TS 3 only)</t>
  </si>
  <si>
    <t>Small Non-Potable, Complaints (indicator CH 8 only) &amp; Contact Centre (indicator TS 3 only)</t>
  </si>
  <si>
    <t>Small Sewerage, Complaints (indicator CH 8 only) &amp; Contact Centre (indicator TS 3 only)</t>
  </si>
  <si>
    <t>Small Rural, Complaints (indicator CH 8 only) &amp; Contact Centre (indicator TS 3 only)</t>
  </si>
  <si>
    <t>Potable water (provider subject to NWI)</t>
  </si>
  <si>
    <t>Sewerage services (provider subject to NWI)</t>
  </si>
  <si>
    <t>Rural water (provider subject to NWI)</t>
  </si>
  <si>
    <t>Potable water (provider NOT subject to NWI)</t>
  </si>
  <si>
    <t>Non-Potable water (provider NOT subject to NWI)</t>
  </si>
  <si>
    <t>Sewerage services (provider NOT subject to NWI)</t>
  </si>
  <si>
    <t>Rural water (provider NOT subject to NWI)</t>
  </si>
  <si>
    <t>Number</t>
  </si>
  <si>
    <t>Water Compliance Manual Datasheet - Complaints</t>
  </si>
  <si>
    <t>Number of connected properties experiencing a wastewater overflow</t>
  </si>
  <si>
    <r>
      <t xml:space="preserve">Percentage of connected properties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experiencing a wastewater overflow</t>
    </r>
  </si>
  <si>
    <t>Number of sewer breaks and chokes</t>
  </si>
  <si>
    <t>Number of sewer overflows reported to environmental regulator</t>
  </si>
  <si>
    <t>Number of water main breaks</t>
  </si>
  <si>
    <t>Percentage of population where microbiological compliance was achieved</t>
  </si>
  <si>
    <t>Number of unplanned interruptions</t>
  </si>
  <si>
    <t>Average frequency of unplanned interruptions - water (per 1,000 properties)</t>
  </si>
  <si>
    <r>
      <t xml:space="preserve">Percentage of connected properties that did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experience an interruption to water supply exceeding 1 hour in duration (12 month data)</t>
    </r>
  </si>
  <si>
    <r>
      <t xml:space="preserve">Percentage of connected properties that have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experienced a wastewater overflow (12 month data)</t>
    </r>
  </si>
  <si>
    <r>
      <t xml:space="preserve">Number of connected properties that have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experienced a wastewater overflow (12 month data)</t>
    </r>
  </si>
  <si>
    <r>
      <t xml:space="preserve">Number of connected properties that did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experience an interruption to water supply exceeding 1 hour in duration (12 month data)</t>
    </r>
  </si>
  <si>
    <t>LPW 6</t>
  </si>
  <si>
    <t>Indicator</t>
  </si>
  <si>
    <t>Water Compliance Manual Datasheet - Contact Centre</t>
  </si>
  <si>
    <t>Water Compliance Manual Datasheet - Non-potable Water Providers NOT subject to NWI Reporting</t>
  </si>
  <si>
    <t>Water Compliance Manual Datasheet - Sewerage Service Providers NOT subject to NWI Reporting</t>
  </si>
  <si>
    <t>Water Compliance Manual Datasheet - Rural Water Service Providers NOT subject to NWI Reporting</t>
  </si>
  <si>
    <t>Water Compliance Manual Datasheet - Potable Water Providers NOT subject to NWI Reporting</t>
  </si>
  <si>
    <t>Water Compliance Manual Datasheet - Potable Water Providers subject to NWI Reporting</t>
  </si>
  <si>
    <t>Water Compliance Manual Datasheet - Sewerage Providers subject to NWI Reporting</t>
  </si>
  <si>
    <t>Water Compliance Manual Datasheet - Rural Water Service Providers subject to NWI Reporting</t>
  </si>
  <si>
    <t>Entity name:</t>
  </si>
  <si>
    <t>Licence Sch 4, Cl.9.1 (Water Corporation only)</t>
  </si>
  <si>
    <t>Licence Sch 4, Cl.6.1 (Water Corporation only)</t>
  </si>
  <si>
    <t>Licence Sch 4, Cl. 6.2 (Water Corporation only)</t>
  </si>
  <si>
    <t>Licence Sch 4, Cl.5.1 (Water Corporation only)</t>
  </si>
  <si>
    <t>Percentage of calls answered by an operator within 30 seconds</t>
  </si>
  <si>
    <t>Percentage of sewage treated to a primary level</t>
  </si>
  <si>
    <t>Percentage of sewage treated to a secondary level</t>
  </si>
  <si>
    <t>Percentage of sewage treated to a tertiary level</t>
  </si>
  <si>
    <t>Percentage of biosolids reused</t>
  </si>
  <si>
    <t>Water service complaints (per 1,000 properties)</t>
  </si>
  <si>
    <t>Sewerage service complaints (per 1,000 properties)</t>
  </si>
  <si>
    <t>Billing and account complaints - water and sewerage (per 1,000 properties)</t>
  </si>
  <si>
    <t xml:space="preserve"> </t>
  </si>
  <si>
    <t>A14</t>
  </si>
  <si>
    <t>S.8</t>
  </si>
  <si>
    <t>Reporting year: 2010-2011</t>
  </si>
  <si>
    <t>** Insert entity name here **</t>
  </si>
  <si>
    <r>
      <t xml:space="preserve"> Cells shaded in yellow contain formulas, which will automatically calcuate the data - </t>
    </r>
    <r>
      <rPr>
        <b/>
        <sz val="10"/>
        <rFont val="Arial"/>
        <family val="2"/>
      </rPr>
      <t>you cannot enter data into these cells.</t>
    </r>
  </si>
  <si>
    <t>Licence 
Sch 4, Cl.3.1/7.1</t>
  </si>
  <si>
    <t>Connected properties</t>
  </si>
  <si>
    <t>Licence 
Sch 4, 
Cl. 2.2/3.1</t>
  </si>
  <si>
    <t>Licence 
Sch 4, 
Cl. 2.1/3.1</t>
  </si>
  <si>
    <t>Licensee</t>
  </si>
  <si>
    <t xml:space="preserve">C14 </t>
  </si>
  <si>
    <t>All licensees</t>
  </si>
  <si>
    <t>Water Corporation only</t>
  </si>
  <si>
    <t xml:space="preserve">Licence 
Sch. 4, 
Cl. 2.1 </t>
  </si>
  <si>
    <t>Licence 
Sch. 4, 
Cl. 1.1</t>
  </si>
  <si>
    <t>Licence 
Sch. 4, 
Cl. 1.2/2.1</t>
  </si>
  <si>
    <t>%</t>
  </si>
  <si>
    <t>Water quality complaints (per 1,000 properties)</t>
  </si>
  <si>
    <t>Irrigation customer service delivery complaints (per 100 customers)</t>
  </si>
  <si>
    <t>Small irrigation</t>
  </si>
  <si>
    <t>-</t>
  </si>
  <si>
    <t>Not used</t>
  </si>
  <si>
    <r>
      <t xml:space="preserve">Licensees should refer to the </t>
    </r>
    <r>
      <rPr>
        <i/>
        <sz val="20"/>
        <rFont val="Arial"/>
        <family val="2"/>
      </rPr>
      <t>Water, Wastewater and Irrigation Licence Performance Reporting Handbook 2011</t>
    </r>
    <r>
      <rPr>
        <sz val="20"/>
        <rFont val="Arial"/>
        <family val="2"/>
      </rPr>
      <t xml:space="preserve"> (available at www.erawa.com.au) for information on the definitions of indicators listed in these Datasheets.  The Handbook also contains important instructions for completing these Datasheets.</t>
    </r>
  </si>
  <si>
    <t>Large Rural, Complaints &amp; Contact Centre (indicator CH 8 only) &amp; Contact Centre (indicator TS 3 only)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</si>
</sst>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20"/>
      <color theme="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4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7" xfId="0" applyFont="1" applyBorder="1"/>
    <xf numFmtId="0" fontId="1" fillId="0" borderId="17" xfId="0" applyFont="1" applyBorder="1"/>
    <xf numFmtId="0" fontId="2" fillId="0" borderId="23" xfId="0" applyFont="1" applyBorder="1" applyAlignment="1">
      <alignment horizontal="left"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5" borderId="17" xfId="0" applyFill="1" applyBorder="1"/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0" applyFont="1" applyProtection="1"/>
    <xf numFmtId="0" fontId="4" fillId="0" borderId="0" xfId="0" applyFont="1"/>
    <xf numFmtId="0" fontId="1" fillId="4" borderId="1" xfId="0" applyFont="1" applyFill="1" applyBorder="1" applyAlignment="1">
      <alignment vertical="center" wrapText="1"/>
    </xf>
    <xf numFmtId="1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5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9" xfId="0" applyNumberFormat="1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164" fontId="2" fillId="5" borderId="19" xfId="0" applyNumberFormat="1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2" xfId="0" applyNumberFormat="1" applyFont="1" applyFill="1" applyBorder="1" applyAlignment="1" applyProtection="1">
      <alignment horizontal="center" vertical="center" wrapText="1"/>
    </xf>
    <xf numFmtId="165" fontId="2" fillId="5" borderId="1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center" vertical="center" wrapText="1"/>
    </xf>
    <xf numFmtId="10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5" fontId="2" fillId="6" borderId="12" xfId="0" applyNumberFormat="1" applyFont="1" applyFill="1" applyBorder="1" applyAlignment="1" applyProtection="1">
      <alignment horizontal="center" vertical="center" wrapText="1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10" fontId="2" fillId="2" borderId="8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0" fontId="2" fillId="2" borderId="1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17" xfId="0" applyNumberFormat="1" applyFont="1" applyFill="1" applyBorder="1" applyAlignment="1" applyProtection="1">
      <alignment horizontal="center" vertical="center" wrapText="1"/>
    </xf>
    <xf numFmtId="49" fontId="0" fillId="2" borderId="17" xfId="0" applyNumberFormat="1" applyFill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5" fontId="2" fillId="5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10" fontId="2" fillId="0" borderId="20" xfId="0" applyNumberFormat="1" applyFont="1" applyFill="1" applyBorder="1" applyAlignment="1" applyProtection="1">
      <alignment horizontal="left" vertical="top" wrapText="1"/>
      <protection locked="0"/>
    </xf>
    <xf numFmtId="1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2" fillId="0" borderId="0" xfId="0" applyFont="1" applyProtection="1"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</xf>
    <xf numFmtId="165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7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left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5" fillId="0" borderId="39" xfId="0" applyNumberFormat="1" applyFont="1" applyBorder="1" applyAlignment="1" applyProtection="1">
      <alignment horizontal="left" vertical="center" wrapText="1"/>
      <protection locked="0"/>
    </xf>
    <xf numFmtId="49" fontId="0" fillId="0" borderId="40" xfId="0" applyNumberForma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5" fillId="0" borderId="2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2" fillId="0" borderId="27" xfId="0" applyFont="1" applyBorder="1" applyAlignment="1">
      <alignment horizontal="left" vertical="center" wrapText="1"/>
    </xf>
    <xf numFmtId="0" fontId="1" fillId="4" borderId="9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 wrapText="1"/>
      <protection locked="0"/>
    </xf>
    <xf numFmtId="0" fontId="1" fillId="4" borderId="9" xfId="0" applyFont="1" applyFill="1" applyBorder="1" applyAlignment="1" applyProtection="1">
      <alignment horizontal="left" wrapText="1"/>
    </xf>
    <xf numFmtId="0" fontId="1" fillId="4" borderId="10" xfId="0" applyFont="1" applyFill="1" applyBorder="1" applyAlignment="1" applyProtection="1">
      <alignment horizontal="left" wrapText="1"/>
    </xf>
    <xf numFmtId="0" fontId="1" fillId="4" borderId="11" xfId="0" applyFont="1" applyFill="1" applyBorder="1" applyAlignment="1" applyProtection="1">
      <alignment horizontal="left" wrapText="1"/>
    </xf>
    <xf numFmtId="0" fontId="1" fillId="4" borderId="23" xfId="0" applyFont="1" applyFill="1" applyBorder="1" applyAlignment="1" applyProtection="1">
      <alignment horizontal="left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7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008000"/>
      <color rgb="FF00CC66"/>
      <color rgb="FF66CCFF"/>
      <color rgb="FF3399FF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K23"/>
  <sheetViews>
    <sheetView zoomScaleNormal="100" zoomScaleSheetLayoutView="100" workbookViewId="0">
      <selection activeCell="D14" sqref="D14"/>
    </sheetView>
  </sheetViews>
  <sheetFormatPr defaultRowHeight="13.2"/>
  <cols>
    <col min="1" max="1" width="2.44140625" customWidth="1"/>
    <col min="2" max="2" width="3.44140625" customWidth="1"/>
    <col min="3" max="3" width="41.88671875" customWidth="1"/>
    <col min="4" max="4" width="85.109375" customWidth="1"/>
    <col min="5" max="5" width="2.88671875" customWidth="1"/>
    <col min="6" max="6" width="3.109375" customWidth="1"/>
    <col min="7" max="7" width="4.6640625" hidden="1" customWidth="1"/>
    <col min="8" max="8" width="4.6640625" customWidth="1"/>
    <col min="9" max="9" width="3.33203125" customWidth="1"/>
    <col min="10" max="10" width="5" customWidth="1"/>
  </cols>
  <sheetData>
    <row r="3" spans="2:11" ht="24.6">
      <c r="B3" s="258" t="s">
        <v>197</v>
      </c>
      <c r="C3" s="258"/>
      <c r="D3" s="258"/>
      <c r="E3" s="50"/>
      <c r="F3" s="50"/>
      <c r="G3" s="50"/>
      <c r="H3" s="50"/>
      <c r="I3" s="50"/>
      <c r="J3" s="50"/>
      <c r="K3" s="49"/>
    </row>
    <row r="4" spans="2:11" ht="27" customHeight="1">
      <c r="B4" s="249" t="s">
        <v>274</v>
      </c>
      <c r="C4" s="250"/>
      <c r="D4" s="251"/>
      <c r="E4" s="48"/>
      <c r="F4" s="48"/>
      <c r="G4" s="48"/>
      <c r="H4" s="48"/>
      <c r="I4" s="48"/>
      <c r="J4" s="48"/>
      <c r="K4" s="49"/>
    </row>
    <row r="5" spans="2:11" ht="27" customHeight="1">
      <c r="B5" s="252"/>
      <c r="C5" s="253"/>
      <c r="D5" s="254"/>
      <c r="E5" s="48"/>
      <c r="F5" s="48"/>
      <c r="G5" s="48"/>
      <c r="H5" s="48"/>
      <c r="I5" s="48"/>
      <c r="J5" s="48"/>
      <c r="K5" s="49"/>
    </row>
    <row r="6" spans="2:11" ht="27" customHeight="1">
      <c r="B6" s="252"/>
      <c r="C6" s="253"/>
      <c r="D6" s="254"/>
      <c r="E6" s="48"/>
      <c r="F6" s="48"/>
      <c r="G6" s="48"/>
      <c r="H6" s="48"/>
      <c r="I6" s="48"/>
      <c r="J6" s="48"/>
      <c r="K6" s="49"/>
    </row>
    <row r="7" spans="2:11" ht="27" customHeight="1">
      <c r="B7" s="252"/>
      <c r="C7" s="253"/>
      <c r="D7" s="254"/>
      <c r="E7" s="48"/>
      <c r="F7" s="48"/>
      <c r="G7" s="48"/>
      <c r="H7" s="48"/>
      <c r="I7" s="48"/>
      <c r="J7" s="48"/>
      <c r="K7" s="49"/>
    </row>
    <row r="8" spans="2:11" ht="24.6">
      <c r="B8" s="255"/>
      <c r="C8" s="256"/>
      <c r="D8" s="257"/>
      <c r="E8" s="48"/>
      <c r="F8" s="48"/>
      <c r="G8" s="48"/>
      <c r="H8" s="48"/>
      <c r="I8" s="48"/>
      <c r="J8" s="48"/>
      <c r="K8" s="49"/>
    </row>
    <row r="9" spans="2:11">
      <c r="F9" s="49"/>
      <c r="G9" s="49"/>
      <c r="H9" s="49"/>
      <c r="I9" s="49"/>
      <c r="J9" s="49"/>
      <c r="K9" s="49"/>
    </row>
    <row r="10" spans="2:11">
      <c r="B10" s="248" t="s">
        <v>198</v>
      </c>
      <c r="C10" s="248"/>
      <c r="D10" s="248"/>
    </row>
    <row r="12" spans="2:11">
      <c r="B12" s="25" t="s">
        <v>199</v>
      </c>
      <c r="C12" s="25"/>
      <c r="D12" s="25" t="s">
        <v>200</v>
      </c>
    </row>
    <row r="13" spans="2:11">
      <c r="B13" s="24" t="s">
        <v>207</v>
      </c>
      <c r="C13" s="24"/>
      <c r="D13" s="24" t="s">
        <v>201</v>
      </c>
    </row>
    <row r="14" spans="2:11">
      <c r="B14" s="24" t="s">
        <v>208</v>
      </c>
      <c r="C14" s="24"/>
      <c r="D14" s="24" t="s">
        <v>202</v>
      </c>
    </row>
    <row r="15" spans="2:11">
      <c r="B15" s="24" t="s">
        <v>209</v>
      </c>
      <c r="C15" s="24"/>
      <c r="D15" s="24" t="s">
        <v>275</v>
      </c>
    </row>
    <row r="16" spans="2:11">
      <c r="B16" s="24" t="s">
        <v>210</v>
      </c>
      <c r="C16" s="24"/>
      <c r="D16" s="24" t="s">
        <v>203</v>
      </c>
    </row>
    <row r="17" spans="2:4">
      <c r="B17" s="24" t="s">
        <v>211</v>
      </c>
      <c r="C17" s="24"/>
      <c r="D17" s="24" t="s">
        <v>204</v>
      </c>
    </row>
    <row r="18" spans="2:4">
      <c r="B18" s="24" t="s">
        <v>212</v>
      </c>
      <c r="C18" s="24"/>
      <c r="D18" s="24" t="s">
        <v>205</v>
      </c>
    </row>
    <row r="19" spans="2:4">
      <c r="B19" s="24" t="s">
        <v>213</v>
      </c>
      <c r="C19" s="24"/>
      <c r="D19" s="24" t="s">
        <v>206</v>
      </c>
    </row>
    <row r="21" spans="2:4">
      <c r="B21" s="56"/>
      <c r="C21" s="66" t="s">
        <v>256</v>
      </c>
    </row>
    <row r="23" spans="2:4">
      <c r="C23" s="66" t="s">
        <v>251</v>
      </c>
    </row>
  </sheetData>
  <mergeCells count="3">
    <mergeCell ref="B10:D10"/>
    <mergeCell ref="B4:D8"/>
    <mergeCell ref="B3:D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zoomScaleSheetLayoutView="100" workbookViewId="0">
      <selection activeCell="E8" sqref="E8"/>
    </sheetView>
  </sheetViews>
  <sheetFormatPr defaultRowHeight="13.2"/>
  <cols>
    <col min="2" max="2" width="10" customWidth="1"/>
    <col min="3" max="3" width="9.6640625" customWidth="1"/>
    <col min="4" max="4" width="40.88671875" customWidth="1"/>
    <col min="5" max="7" width="9.6640625" style="23" customWidth="1"/>
    <col min="8" max="8" width="39" style="23" customWidth="1"/>
  </cols>
  <sheetData>
    <row r="1" spans="1:9" ht="15.6">
      <c r="A1" s="18" t="s">
        <v>238</v>
      </c>
      <c r="B1" s="19"/>
      <c r="C1" s="19"/>
      <c r="D1" s="172" t="s">
        <v>255</v>
      </c>
      <c r="E1" s="43"/>
      <c r="F1" s="43"/>
      <c r="G1" s="43"/>
    </row>
    <row r="2" spans="1:9">
      <c r="A2" s="292" t="s">
        <v>230</v>
      </c>
      <c r="B2" s="292"/>
      <c r="C2" s="292"/>
      <c r="D2" s="292"/>
      <c r="E2" s="292"/>
      <c r="F2" s="292"/>
      <c r="G2" s="292"/>
      <c r="H2" s="171" t="s">
        <v>254</v>
      </c>
    </row>
    <row r="3" spans="1:9" ht="13.8" thickBot="1">
      <c r="A3" s="20"/>
      <c r="B3" s="20"/>
      <c r="C3" s="226"/>
      <c r="D3" s="20"/>
      <c r="E3" s="44"/>
      <c r="F3" s="44"/>
      <c r="G3" s="44"/>
    </row>
    <row r="4" spans="1:9" ht="17.25" customHeight="1" thickBot="1">
      <c r="A4" s="345" t="s">
        <v>4</v>
      </c>
      <c r="B4" s="346"/>
      <c r="C4" s="346"/>
      <c r="D4" s="346"/>
      <c r="E4" s="346"/>
      <c r="F4" s="346"/>
      <c r="G4" s="346"/>
      <c r="H4" s="347"/>
    </row>
    <row r="5" spans="1:9" ht="18" customHeight="1" thickBot="1">
      <c r="A5" s="27" t="s">
        <v>229</v>
      </c>
      <c r="B5" s="28" t="s">
        <v>0</v>
      </c>
      <c r="C5" s="28" t="s">
        <v>261</v>
      </c>
      <c r="D5" s="30" t="s">
        <v>1</v>
      </c>
      <c r="E5" s="45" t="s">
        <v>2</v>
      </c>
      <c r="F5" s="45" t="s">
        <v>268</v>
      </c>
      <c r="G5" s="45" t="s">
        <v>3</v>
      </c>
      <c r="H5" s="29" t="s">
        <v>196</v>
      </c>
      <c r="I5" s="2"/>
    </row>
    <row r="6" spans="1:9" ht="39.9" customHeight="1">
      <c r="A6" s="232" t="s">
        <v>179</v>
      </c>
      <c r="B6" s="233" t="s">
        <v>262</v>
      </c>
      <c r="C6" s="234" t="s">
        <v>264</v>
      </c>
      <c r="D6" s="235" t="s">
        <v>243</v>
      </c>
      <c r="E6" s="185"/>
      <c r="F6" s="186"/>
      <c r="G6" s="185"/>
      <c r="H6" s="163"/>
    </row>
    <row r="7" spans="1:9" ht="39.9" customHeight="1">
      <c r="A7" s="236" t="s">
        <v>192</v>
      </c>
      <c r="B7" s="234" t="s">
        <v>265</v>
      </c>
      <c r="C7" s="234" t="s">
        <v>264</v>
      </c>
      <c r="D7" s="234" t="s">
        <v>194</v>
      </c>
      <c r="E7" s="182"/>
      <c r="F7" s="183"/>
      <c r="G7" s="182"/>
      <c r="H7" s="150"/>
    </row>
    <row r="8" spans="1:9" ht="39.9" customHeight="1" thickBot="1">
      <c r="A8" s="237" t="s">
        <v>193</v>
      </c>
      <c r="B8" s="238" t="s">
        <v>266</v>
      </c>
      <c r="C8" s="238" t="s">
        <v>263</v>
      </c>
      <c r="D8" s="238" t="s">
        <v>195</v>
      </c>
      <c r="E8" s="98"/>
      <c r="F8" s="184"/>
      <c r="G8" s="98"/>
      <c r="H8" s="152"/>
    </row>
    <row r="9" spans="1:9">
      <c r="A9" s="4"/>
      <c r="B9" s="4"/>
      <c r="C9" s="4"/>
      <c r="D9" s="4"/>
      <c r="E9" s="46"/>
      <c r="F9" s="46"/>
      <c r="G9" s="46"/>
    </row>
    <row r="10" spans="1:9">
      <c r="A10" s="4"/>
      <c r="B10" s="4"/>
      <c r="C10" s="4"/>
      <c r="D10" s="4"/>
      <c r="E10" s="46"/>
      <c r="F10" s="46"/>
      <c r="G10" s="46"/>
    </row>
    <row r="11" spans="1:9">
      <c r="A11" s="4"/>
      <c r="B11" s="4"/>
      <c r="C11" s="4"/>
      <c r="D11" s="4"/>
      <c r="E11" s="46"/>
      <c r="F11" s="46"/>
      <c r="G11" s="46"/>
    </row>
    <row r="12" spans="1:9">
      <c r="A12" s="4"/>
      <c r="B12" s="4"/>
      <c r="C12" s="4"/>
      <c r="D12" s="4"/>
      <c r="E12" s="46"/>
      <c r="F12" s="46"/>
      <c r="G12" s="46"/>
    </row>
    <row r="13" spans="1:9">
      <c r="A13" s="4"/>
      <c r="B13" s="4"/>
      <c r="C13" s="4"/>
      <c r="D13" s="4"/>
      <c r="E13" s="46"/>
      <c r="F13" s="46"/>
      <c r="G13" s="46"/>
    </row>
    <row r="14" spans="1:9">
      <c r="A14" s="4"/>
      <c r="B14" s="4"/>
      <c r="C14" s="4"/>
      <c r="D14" s="4"/>
      <c r="E14" s="46"/>
      <c r="F14" s="46"/>
      <c r="G14" s="46"/>
    </row>
    <row r="15" spans="1:9">
      <c r="A15" s="4"/>
      <c r="B15" s="4"/>
      <c r="C15" s="4"/>
      <c r="D15" s="4"/>
      <c r="E15" s="46"/>
      <c r="F15" s="46"/>
      <c r="G15" s="46"/>
    </row>
    <row r="16" spans="1:9">
      <c r="A16" s="4"/>
      <c r="B16" s="4"/>
      <c r="C16" s="4"/>
      <c r="D16" s="4"/>
      <c r="E16" s="46"/>
      <c r="F16" s="46"/>
      <c r="G16" s="46"/>
    </row>
    <row r="17" spans="1:7">
      <c r="A17" s="4"/>
      <c r="B17" s="4"/>
      <c r="C17" s="4"/>
      <c r="D17" s="4"/>
      <c r="E17" s="46"/>
      <c r="F17" s="46"/>
      <c r="G17" s="46"/>
    </row>
    <row r="18" spans="1:7">
      <c r="A18" s="4"/>
      <c r="B18" s="4"/>
      <c r="C18" s="4"/>
      <c r="D18" s="4"/>
      <c r="E18" s="46"/>
      <c r="F18" s="46"/>
      <c r="G18" s="46"/>
    </row>
    <row r="19" spans="1:7">
      <c r="A19" s="4"/>
      <c r="B19" s="4"/>
      <c r="C19" s="4"/>
      <c r="D19" s="4"/>
      <c r="E19" s="46"/>
      <c r="F19" s="46"/>
      <c r="G19" s="46"/>
    </row>
    <row r="20" spans="1:7">
      <c r="A20" s="4"/>
      <c r="B20" s="4"/>
      <c r="C20" s="4"/>
      <c r="D20" s="4"/>
      <c r="E20" s="46"/>
      <c r="F20" s="46"/>
      <c r="G20" s="46"/>
    </row>
  </sheetData>
  <sheetProtection password="E8F7" sheet="1" objects="1" scenarios="1"/>
  <mergeCells count="2">
    <mergeCell ref="A2:G2"/>
    <mergeCell ref="A4:H4"/>
  </mergeCells>
  <phoneticPr fontId="2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landscape" r:id="rId1"/>
  <headerFooter alignWithMargins="0">
    <oddFooter>&amp;LWater Compliance Reporting Manual - Data Sheets - &amp;A&amp;R 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zoomScaleSheetLayoutView="100" workbookViewId="0">
      <selection sqref="A1:XFD1048576"/>
    </sheetView>
  </sheetViews>
  <sheetFormatPr defaultRowHeight="13.2"/>
  <cols>
    <col min="1" max="1" width="8.88671875" customWidth="1"/>
    <col min="2" max="2" width="13.109375" customWidth="1"/>
    <col min="3" max="3" width="59.5546875" customWidth="1"/>
    <col min="4" max="5" width="9.6640625" style="39" customWidth="1"/>
    <col min="6" max="6" width="41.33203125" style="39" customWidth="1"/>
  </cols>
  <sheetData>
    <row r="1" spans="1:7" ht="15.6">
      <c r="A1" s="3" t="s">
        <v>238</v>
      </c>
      <c r="C1" s="172" t="s">
        <v>255</v>
      </c>
    </row>
    <row r="2" spans="1:7">
      <c r="A2" s="3" t="s">
        <v>235</v>
      </c>
      <c r="C2" s="65"/>
      <c r="F2" s="171" t="s">
        <v>254</v>
      </c>
    </row>
    <row r="3" spans="1:7" ht="12.75" customHeight="1" thickBot="1">
      <c r="A3" s="1"/>
      <c r="B3" s="1"/>
      <c r="C3" s="1"/>
      <c r="D3" s="35"/>
      <c r="E3" s="35"/>
    </row>
    <row r="4" spans="1:7" ht="13.5" customHeight="1" thickBot="1">
      <c r="A4" s="259" t="s">
        <v>28</v>
      </c>
      <c r="B4" s="260"/>
      <c r="C4" s="260"/>
      <c r="D4" s="260"/>
      <c r="E4" s="260"/>
      <c r="F4" s="261"/>
      <c r="G4" s="2"/>
    </row>
    <row r="5" spans="1:7" ht="13.8" thickBot="1">
      <c r="A5" s="67" t="s">
        <v>229</v>
      </c>
      <c r="B5" s="67" t="s">
        <v>0</v>
      </c>
      <c r="C5" s="67" t="s">
        <v>1</v>
      </c>
      <c r="D5" s="239" t="s">
        <v>2</v>
      </c>
      <c r="E5" s="240" t="s">
        <v>268</v>
      </c>
      <c r="F5" s="41" t="s">
        <v>196</v>
      </c>
    </row>
    <row r="6" spans="1:7" ht="24.75" customHeight="1">
      <c r="A6" s="262" t="s">
        <v>5</v>
      </c>
      <c r="B6" s="265" t="s">
        <v>239</v>
      </c>
      <c r="C6" s="230" t="s">
        <v>6</v>
      </c>
      <c r="D6" s="68"/>
      <c r="E6" s="69"/>
      <c r="F6" s="167"/>
    </row>
    <row r="7" spans="1:7" ht="24.75" customHeight="1">
      <c r="A7" s="263"/>
      <c r="B7" s="266"/>
      <c r="C7" s="222" t="s">
        <v>9</v>
      </c>
      <c r="D7" s="70"/>
      <c r="E7" s="71"/>
      <c r="F7" s="165"/>
    </row>
    <row r="8" spans="1:7" ht="25.5" customHeight="1" thickBot="1">
      <c r="A8" s="264"/>
      <c r="B8" s="267"/>
      <c r="C8" s="223" t="s">
        <v>10</v>
      </c>
      <c r="D8" s="72"/>
      <c r="E8" s="73" t="str">
        <f>IF(OR(D6=" ",D6=0)," ",D7/D6)</f>
        <v xml:space="preserve"> </v>
      </c>
      <c r="F8" s="166"/>
    </row>
    <row r="9" spans="1:7" ht="21.9" customHeight="1">
      <c r="A9" s="270" t="s">
        <v>7</v>
      </c>
      <c r="B9" s="271" t="s">
        <v>240</v>
      </c>
      <c r="C9" s="224" t="s">
        <v>8</v>
      </c>
      <c r="D9" s="74"/>
      <c r="E9" s="75"/>
      <c r="F9" s="164"/>
    </row>
    <row r="10" spans="1:7" ht="27.75" customHeight="1">
      <c r="A10" s="263"/>
      <c r="B10" s="266"/>
      <c r="C10" s="222" t="s">
        <v>11</v>
      </c>
      <c r="D10" s="70"/>
      <c r="E10" s="71"/>
      <c r="F10" s="165"/>
    </row>
    <row r="11" spans="1:7" ht="27.75" customHeight="1" thickBot="1">
      <c r="A11" s="264"/>
      <c r="B11" s="267"/>
      <c r="C11" s="223" t="s">
        <v>12</v>
      </c>
      <c r="D11" s="72"/>
      <c r="E11" s="73" t="str">
        <f>IF(OR(D9=" ",D9=0)," ",D10/D9)</f>
        <v xml:space="preserve"> </v>
      </c>
      <c r="F11" s="166"/>
    </row>
    <row r="12" spans="1:7" ht="24.75" customHeight="1">
      <c r="A12" s="270" t="s">
        <v>13</v>
      </c>
      <c r="B12" s="273" t="s">
        <v>14</v>
      </c>
      <c r="C12" s="224" t="s">
        <v>15</v>
      </c>
      <c r="D12" s="74"/>
      <c r="E12" s="75"/>
      <c r="F12" s="164"/>
    </row>
    <row r="13" spans="1:7" ht="24.75" customHeight="1">
      <c r="A13" s="263"/>
      <c r="B13" s="266"/>
      <c r="C13" s="222" t="s">
        <v>16</v>
      </c>
      <c r="D13" s="70"/>
      <c r="E13" s="71"/>
      <c r="F13" s="165"/>
    </row>
    <row r="14" spans="1:7" ht="24.75" customHeight="1" thickBot="1">
      <c r="A14" s="264"/>
      <c r="B14" s="267"/>
      <c r="C14" s="223" t="s">
        <v>17</v>
      </c>
      <c r="D14" s="72"/>
      <c r="E14" s="73" t="str">
        <f>IF(OR(D12=" ",D12=0)," ",D13/D12)</f>
        <v xml:space="preserve"> </v>
      </c>
      <c r="F14" s="166"/>
    </row>
    <row r="15" spans="1:7" ht="25.5" customHeight="1">
      <c r="A15" s="274" t="s">
        <v>18</v>
      </c>
      <c r="B15" s="276" t="s">
        <v>25</v>
      </c>
      <c r="C15" s="222" t="s">
        <v>19</v>
      </c>
      <c r="D15" s="70"/>
      <c r="E15" s="71"/>
      <c r="F15" s="165"/>
    </row>
    <row r="16" spans="1:7" ht="25.5" customHeight="1" thickBot="1">
      <c r="A16" s="275"/>
      <c r="B16" s="277"/>
      <c r="C16" s="197" t="s">
        <v>20</v>
      </c>
      <c r="D16" s="72"/>
      <c r="E16" s="73" t="str">
        <f>IF(OR(D12=" ",D12=0)," ",D15/D12)</f>
        <v xml:space="preserve"> </v>
      </c>
      <c r="F16" s="166"/>
    </row>
    <row r="17" spans="1:6" ht="24" customHeight="1">
      <c r="A17" s="272" t="s">
        <v>21</v>
      </c>
      <c r="B17" s="271" t="s">
        <v>241</v>
      </c>
      <c r="C17" s="224" t="s">
        <v>22</v>
      </c>
      <c r="D17" s="74"/>
      <c r="E17" s="75"/>
      <c r="F17" s="164"/>
    </row>
    <row r="18" spans="1:6" ht="27.75" customHeight="1">
      <c r="A18" s="263"/>
      <c r="B18" s="266"/>
      <c r="C18" s="222" t="s">
        <v>23</v>
      </c>
      <c r="D18" s="70"/>
      <c r="E18" s="71"/>
      <c r="F18" s="165"/>
    </row>
    <row r="19" spans="1:6" ht="27" customHeight="1" thickBot="1">
      <c r="A19" s="264"/>
      <c r="B19" s="267"/>
      <c r="C19" s="223" t="s">
        <v>24</v>
      </c>
      <c r="D19" s="72"/>
      <c r="E19" s="73" t="str">
        <f>IF(OR(D17=" ",D17=0)," ",D18/D17)</f>
        <v xml:space="preserve"> </v>
      </c>
      <c r="F19" s="166"/>
    </row>
    <row r="20" spans="1:6" ht="31.2" thickBot="1">
      <c r="A20" s="231" t="s">
        <v>228</v>
      </c>
      <c r="B20" s="216" t="s">
        <v>242</v>
      </c>
      <c r="C20" s="181" t="s">
        <v>26</v>
      </c>
      <c r="D20" s="268" t="s">
        <v>27</v>
      </c>
      <c r="E20" s="269"/>
      <c r="F20" s="168"/>
    </row>
    <row r="22" spans="1:6">
      <c r="A22" s="56"/>
      <c r="B22" s="66" t="s">
        <v>256</v>
      </c>
    </row>
  </sheetData>
  <sheetProtection password="E8F7" sheet="1" objects="1" scenarios="1"/>
  <mergeCells count="12">
    <mergeCell ref="A4:F4"/>
    <mergeCell ref="A6:A8"/>
    <mergeCell ref="B6:B8"/>
    <mergeCell ref="D20:E20"/>
    <mergeCell ref="A9:A11"/>
    <mergeCell ref="B9:B11"/>
    <mergeCell ref="A17:A19"/>
    <mergeCell ref="B17:B19"/>
    <mergeCell ref="B12:B14"/>
    <mergeCell ref="A12:A14"/>
    <mergeCell ref="A15:A16"/>
    <mergeCell ref="B15:B16"/>
  </mergeCells>
  <phoneticPr fontId="2" type="noConversion"/>
  <printOptions horizontalCentered="1"/>
  <pageMargins left="0.35433070866141736" right="0.35433070866141736" top="0.59055118110236227" bottom="0.51181102362204722" header="0.31496062992125984" footer="0.31496062992125984"/>
  <pageSetup paperSize="9" orientation="landscape" errors="blank" r:id="rId1"/>
  <headerFooter alignWithMargins="0">
    <oddFooter>&amp;LWater Compliance Reporting Manual - Data Sheets - &amp;A&amp;R Page &amp;P  of  &amp;N</oddFooter>
    <firstHeader>&amp;LPotable Water Providers Subject to NWI Reporting&amp;CReporting period 2009-2010&amp;REconomic Regulation Authority (WA)</firstHeader>
    <firstFooter>&amp;LWater Compliance Reporting Manual - Data Sheets -&amp;A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Normal="100" zoomScaleSheetLayoutView="100" workbookViewId="0">
      <selection activeCell="H13" sqref="H13"/>
    </sheetView>
  </sheetViews>
  <sheetFormatPr defaultRowHeight="13.2"/>
  <cols>
    <col min="2" max="2" width="14.109375" customWidth="1"/>
    <col min="3" max="3" width="47.109375" customWidth="1"/>
    <col min="4" max="5" width="9.6640625" style="39" customWidth="1"/>
    <col min="6" max="6" width="42.5546875" style="39" customWidth="1"/>
  </cols>
  <sheetData>
    <row r="1" spans="1:7" ht="15.6">
      <c r="A1" s="3" t="s">
        <v>238</v>
      </c>
      <c r="C1" s="172" t="s">
        <v>255</v>
      </c>
    </row>
    <row r="2" spans="1:7" ht="15.6">
      <c r="A2" s="3" t="s">
        <v>236</v>
      </c>
      <c r="C2" s="63"/>
      <c r="F2" s="171" t="s">
        <v>254</v>
      </c>
    </row>
    <row r="3" spans="1:7" ht="13.8" thickBot="1">
      <c r="A3" s="1"/>
      <c r="B3" s="1"/>
      <c r="C3" s="1"/>
      <c r="D3" s="35"/>
      <c r="E3" s="35"/>
    </row>
    <row r="4" spans="1:7" ht="13.5" customHeight="1" thickBot="1">
      <c r="A4" s="259" t="s">
        <v>28</v>
      </c>
      <c r="B4" s="260"/>
      <c r="C4" s="260"/>
      <c r="D4" s="260"/>
      <c r="E4" s="260"/>
      <c r="F4" s="261"/>
      <c r="G4" s="2"/>
    </row>
    <row r="5" spans="1:7" ht="13.8" thickBot="1">
      <c r="A5" s="27" t="s">
        <v>229</v>
      </c>
      <c r="B5" s="28" t="s">
        <v>0</v>
      </c>
      <c r="C5" s="28" t="s">
        <v>1</v>
      </c>
      <c r="D5" s="41" t="s">
        <v>2</v>
      </c>
      <c r="E5" s="94" t="s">
        <v>268</v>
      </c>
      <c r="F5" s="29" t="s">
        <v>196</v>
      </c>
    </row>
    <row r="6" spans="1:7" ht="34.5" customHeight="1">
      <c r="A6" s="272" t="s">
        <v>29</v>
      </c>
      <c r="B6" s="273" t="s">
        <v>30</v>
      </c>
      <c r="C6" s="201" t="s">
        <v>15</v>
      </c>
      <c r="D6" s="74"/>
      <c r="E6" s="75"/>
      <c r="F6" s="164"/>
    </row>
    <row r="7" spans="1:7" ht="35.25" customHeight="1">
      <c r="A7" s="263"/>
      <c r="B7" s="266"/>
      <c r="C7" s="196" t="s">
        <v>226</v>
      </c>
      <c r="D7" s="70"/>
      <c r="E7" s="71"/>
      <c r="F7" s="165"/>
    </row>
    <row r="8" spans="1:7" ht="34.5" customHeight="1" thickBot="1">
      <c r="A8" s="264"/>
      <c r="B8" s="267"/>
      <c r="C8" s="197" t="s">
        <v>225</v>
      </c>
      <c r="D8" s="76"/>
      <c r="E8" s="73" t="str">
        <f>IF(OR(D6=" ",D6=0)," ",D7/D6)</f>
        <v xml:space="preserve"> </v>
      </c>
      <c r="F8" s="166"/>
    </row>
    <row r="10" spans="1:7">
      <c r="A10" s="56"/>
      <c r="B10" s="66" t="s">
        <v>256</v>
      </c>
    </row>
  </sheetData>
  <sheetProtection password="E8F7" sheet="1" objects="1" scenarios="1"/>
  <mergeCells count="3">
    <mergeCell ref="A6:A8"/>
    <mergeCell ref="B6:B8"/>
    <mergeCell ref="A4:F4"/>
  </mergeCells>
  <phoneticPr fontId="2" type="noConversion"/>
  <printOptions horizontalCentered="1"/>
  <pageMargins left="0.74803149606299213" right="0.74803149606299213" top="0.78740157480314965" bottom="0.59055118110236227" header="0.51181102362204722" footer="0.31496062992125984"/>
  <pageSetup paperSize="9" orientation="landscape" errors="blank" r:id="rId1"/>
  <headerFooter alignWithMargins="0">
    <oddFooter>&amp;LWater Compliance Reporting Manual - Data Sheets - &amp;A&amp;R 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zoomScaleSheetLayoutView="100" workbookViewId="0">
      <selection activeCell="E18" sqref="E18"/>
    </sheetView>
  </sheetViews>
  <sheetFormatPr defaultRowHeight="13.2"/>
  <cols>
    <col min="1" max="1" width="9.44140625" customWidth="1"/>
    <col min="2" max="2" width="11.5546875" customWidth="1"/>
    <col min="3" max="3" width="47.109375" customWidth="1"/>
    <col min="4" max="4" width="10.88671875" style="2" customWidth="1"/>
    <col min="5" max="5" width="12" style="2" customWidth="1"/>
    <col min="6" max="6" width="11.5546875" style="2" customWidth="1"/>
    <col min="7" max="7" width="35.109375" style="2" customWidth="1"/>
  </cols>
  <sheetData>
    <row r="1" spans="1:8" ht="15.6">
      <c r="A1" s="3" t="s">
        <v>238</v>
      </c>
      <c r="C1" s="172" t="s">
        <v>255</v>
      </c>
    </row>
    <row r="2" spans="1:8" ht="15.6">
      <c r="A2" s="18" t="s">
        <v>237</v>
      </c>
      <c r="B2" s="19"/>
      <c r="C2" s="63"/>
      <c r="D2" s="64"/>
      <c r="G2" s="171" t="s">
        <v>254</v>
      </c>
    </row>
    <row r="3" spans="1:8" ht="8.25" customHeight="1" thickBot="1">
      <c r="A3" s="1"/>
      <c r="B3" s="1"/>
      <c r="C3" s="1"/>
      <c r="D3" s="21"/>
      <c r="E3" s="21"/>
      <c r="F3" s="21"/>
    </row>
    <row r="4" spans="1:8" ht="13.8" thickBot="1">
      <c r="A4" s="259" t="s">
        <v>28</v>
      </c>
      <c r="B4" s="260"/>
      <c r="C4" s="260"/>
      <c r="D4" s="260"/>
      <c r="E4" s="260"/>
      <c r="F4" s="260"/>
      <c r="G4" s="261"/>
      <c r="H4" s="2"/>
    </row>
    <row r="5" spans="1:8" ht="40.200000000000003" thickBot="1">
      <c r="A5" s="27" t="s">
        <v>229</v>
      </c>
      <c r="B5" s="28" t="s">
        <v>0</v>
      </c>
      <c r="C5" s="28" t="s">
        <v>1</v>
      </c>
      <c r="D5" s="41" t="s">
        <v>126</v>
      </c>
      <c r="E5" s="41" t="s">
        <v>127</v>
      </c>
      <c r="F5" s="41" t="s">
        <v>128</v>
      </c>
      <c r="G5" s="29" t="s">
        <v>196</v>
      </c>
    </row>
    <row r="6" spans="1:8" ht="33.9" customHeight="1">
      <c r="A6" s="278" t="s">
        <v>115</v>
      </c>
      <c r="B6" s="284" t="s">
        <v>116</v>
      </c>
      <c r="C6" s="187" t="s">
        <v>119</v>
      </c>
      <c r="D6" s="58"/>
      <c r="E6" s="58"/>
      <c r="F6" s="58"/>
      <c r="G6" s="157"/>
    </row>
    <row r="7" spans="1:8" ht="33.9" customHeight="1">
      <c r="A7" s="279"/>
      <c r="B7" s="282"/>
      <c r="C7" s="188" t="s">
        <v>120</v>
      </c>
      <c r="D7" s="59"/>
      <c r="E7" s="59"/>
      <c r="F7" s="59"/>
      <c r="G7" s="158"/>
    </row>
    <row r="8" spans="1:8" ht="33.9" customHeight="1" thickBot="1">
      <c r="A8" s="280"/>
      <c r="B8" s="283"/>
      <c r="C8" s="197" t="s">
        <v>121</v>
      </c>
      <c r="D8" s="90" t="str">
        <f>IF(OR(D6=" ",D6=0)," ",D7/D6)</f>
        <v xml:space="preserve"> </v>
      </c>
      <c r="E8" s="90" t="str">
        <f>IF(OR(E6=" ",E6=0)," ",E7/E6)</f>
        <v xml:space="preserve"> </v>
      </c>
      <c r="F8" s="90"/>
      <c r="G8" s="159"/>
    </row>
    <row r="9" spans="1:8" ht="33.9" customHeight="1">
      <c r="A9" s="278" t="s">
        <v>117</v>
      </c>
      <c r="B9" s="281" t="s">
        <v>116</v>
      </c>
      <c r="C9" s="187" t="s">
        <v>122</v>
      </c>
      <c r="D9" s="58"/>
      <c r="E9" s="58"/>
      <c r="F9" s="58"/>
      <c r="G9" s="157"/>
    </row>
    <row r="10" spans="1:8" ht="33.9" customHeight="1">
      <c r="A10" s="279"/>
      <c r="B10" s="282"/>
      <c r="C10" s="188" t="s">
        <v>123</v>
      </c>
      <c r="D10" s="59"/>
      <c r="E10" s="59"/>
      <c r="F10" s="59"/>
      <c r="G10" s="158"/>
    </row>
    <row r="11" spans="1:8" ht="33.9" customHeight="1" thickBot="1">
      <c r="A11" s="280"/>
      <c r="B11" s="283"/>
      <c r="C11" s="189" t="s">
        <v>124</v>
      </c>
      <c r="D11" s="90" t="str">
        <f>IF(OR(D9=" ",D9=0)," ",D10/D9)</f>
        <v xml:space="preserve"> </v>
      </c>
      <c r="E11" s="90" t="str">
        <f>IF(OR(E9=" ",E9=0)," ",E10/E9)</f>
        <v xml:space="preserve"> </v>
      </c>
      <c r="F11" s="90" t="str">
        <f>IF(OR(F9=" ",F9=0)," ",F10/F9)</f>
        <v xml:space="preserve"> </v>
      </c>
      <c r="G11" s="159"/>
    </row>
    <row r="12" spans="1:8" ht="33.9" customHeight="1" thickBot="1">
      <c r="A12" s="17" t="s">
        <v>118</v>
      </c>
      <c r="B12" s="190" t="s">
        <v>116</v>
      </c>
      <c r="C12" s="190" t="s">
        <v>125</v>
      </c>
      <c r="D12" s="62"/>
      <c r="E12" s="62"/>
      <c r="F12" s="62"/>
      <c r="G12" s="160"/>
    </row>
    <row r="14" spans="1:8">
      <c r="A14" s="56"/>
      <c r="B14" s="66" t="s">
        <v>256</v>
      </c>
    </row>
    <row r="23" spans="4:4">
      <c r="D23" s="180" t="s">
        <v>251</v>
      </c>
    </row>
  </sheetData>
  <sheetProtection password="E8F7" sheet="1" objects="1" scenarios="1"/>
  <mergeCells count="5">
    <mergeCell ref="A9:A11"/>
    <mergeCell ref="B9:B11"/>
    <mergeCell ref="A6:A8"/>
    <mergeCell ref="B6:B8"/>
    <mergeCell ref="A4:G4"/>
  </mergeCells>
  <phoneticPr fontId="2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landscape" errors="blank" r:id="rId1"/>
  <headerFooter alignWithMargins="0">
    <oddFooter>&amp;LWater Compliance Reporting Manual - Data Sheets - &amp;A&amp;R 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Normal="100" zoomScaleSheetLayoutView="100" workbookViewId="0">
      <selection activeCell="J12" sqref="J12"/>
    </sheetView>
  </sheetViews>
  <sheetFormatPr defaultRowHeight="13.2"/>
  <cols>
    <col min="1" max="1" width="16.33203125" customWidth="1"/>
    <col min="2" max="2" width="10.33203125" customWidth="1"/>
    <col min="3" max="3" width="54" customWidth="1"/>
    <col min="4" max="5" width="9.6640625" style="79" customWidth="1"/>
    <col min="6" max="6" width="37.109375" style="39" customWidth="1"/>
  </cols>
  <sheetData>
    <row r="1" spans="1:10" ht="15.6">
      <c r="A1" s="3" t="s">
        <v>238</v>
      </c>
      <c r="C1" s="172" t="s">
        <v>255</v>
      </c>
    </row>
    <row r="2" spans="1:10">
      <c r="A2" s="292" t="s">
        <v>234</v>
      </c>
      <c r="B2" s="292"/>
      <c r="C2" s="292"/>
      <c r="D2" s="292"/>
      <c r="E2" s="292"/>
      <c r="F2" s="171" t="s">
        <v>254</v>
      </c>
    </row>
    <row r="3" spans="1:10" ht="6.75" customHeight="1" thickBot="1">
      <c r="A3" s="1"/>
      <c r="B3" s="1"/>
      <c r="C3" s="1"/>
      <c r="D3" s="80"/>
      <c r="E3" s="80"/>
    </row>
    <row r="4" spans="1:10" ht="16.5" customHeight="1" thickBot="1">
      <c r="A4" s="259" t="s">
        <v>31</v>
      </c>
      <c r="B4" s="260"/>
      <c r="C4" s="260"/>
      <c r="D4" s="260"/>
      <c r="E4" s="260"/>
      <c r="F4" s="261"/>
      <c r="G4" s="2"/>
    </row>
    <row r="5" spans="1:10" ht="18" customHeight="1" thickBot="1">
      <c r="A5" s="27" t="s">
        <v>229</v>
      </c>
      <c r="B5" s="28" t="s">
        <v>0</v>
      </c>
      <c r="C5" s="28" t="s">
        <v>1</v>
      </c>
      <c r="D5" s="240" t="s">
        <v>2</v>
      </c>
      <c r="E5" s="240" t="s">
        <v>268</v>
      </c>
      <c r="F5" s="29" t="s">
        <v>196</v>
      </c>
    </row>
    <row r="6" spans="1:10" ht="24" customHeight="1">
      <c r="A6" s="274" t="s">
        <v>33</v>
      </c>
      <c r="B6" s="207" t="s">
        <v>32</v>
      </c>
      <c r="C6" s="207" t="s">
        <v>34</v>
      </c>
      <c r="D6" s="134"/>
      <c r="E6" s="243"/>
      <c r="F6" s="245"/>
    </row>
    <row r="7" spans="1:10" ht="24" customHeight="1">
      <c r="A7" s="293"/>
      <c r="B7" s="188" t="s">
        <v>36</v>
      </c>
      <c r="C7" s="188" t="s">
        <v>35</v>
      </c>
      <c r="D7" s="85"/>
      <c r="E7" s="139"/>
      <c r="F7" s="158"/>
    </row>
    <row r="8" spans="1:10" ht="24" customHeight="1">
      <c r="A8" s="293"/>
      <c r="B8" s="188" t="s">
        <v>37</v>
      </c>
      <c r="C8" s="188" t="s">
        <v>38</v>
      </c>
      <c r="D8" s="37"/>
      <c r="E8" s="141"/>
      <c r="F8" s="158"/>
    </row>
    <row r="9" spans="1:10" ht="24" customHeight="1">
      <c r="A9" s="293"/>
      <c r="B9" s="188" t="s">
        <v>39</v>
      </c>
      <c r="C9" s="188" t="s">
        <v>40</v>
      </c>
      <c r="D9" s="85"/>
      <c r="E9" s="139"/>
      <c r="F9" s="158"/>
    </row>
    <row r="10" spans="1:10" ht="24" customHeight="1">
      <c r="A10" s="293"/>
      <c r="B10" s="188" t="s">
        <v>41</v>
      </c>
      <c r="C10" s="188" t="s">
        <v>42</v>
      </c>
      <c r="D10" s="85"/>
      <c r="E10" s="139"/>
      <c r="F10" s="158"/>
    </row>
    <row r="11" spans="1:10" ht="24" customHeight="1">
      <c r="A11" s="293"/>
      <c r="B11" s="188" t="s">
        <v>43</v>
      </c>
      <c r="C11" s="188" t="s">
        <v>44</v>
      </c>
      <c r="D11" s="37"/>
      <c r="E11" s="141"/>
      <c r="F11" s="158"/>
    </row>
    <row r="12" spans="1:10" ht="24" customHeight="1" thickBot="1">
      <c r="A12" s="275"/>
      <c r="B12" s="189" t="s">
        <v>45</v>
      </c>
      <c r="C12" s="189" t="s">
        <v>46</v>
      </c>
      <c r="D12" s="86">
        <f>SUM(D6:D11)</f>
        <v>0</v>
      </c>
      <c r="E12" s="72"/>
      <c r="F12" s="159"/>
      <c r="J12" s="242"/>
    </row>
    <row r="13" spans="1:10" ht="24" customHeight="1">
      <c r="A13" s="274" t="s">
        <v>51</v>
      </c>
      <c r="B13" s="187" t="s">
        <v>47</v>
      </c>
      <c r="C13" s="187" t="s">
        <v>48</v>
      </c>
      <c r="D13" s="84"/>
      <c r="E13" s="244"/>
      <c r="F13" s="157"/>
    </row>
    <row r="14" spans="1:10" ht="24" customHeight="1" thickBot="1">
      <c r="A14" s="294"/>
      <c r="B14" s="189" t="s">
        <v>49</v>
      </c>
      <c r="C14" s="189" t="s">
        <v>50</v>
      </c>
      <c r="D14" s="97" t="str">
        <f>IF(D27="","",(1000*D13/D27))</f>
        <v/>
      </c>
      <c r="E14" s="72"/>
      <c r="F14" s="159"/>
    </row>
    <row r="15" spans="1:10">
      <c r="A15" s="6"/>
      <c r="B15" s="7"/>
      <c r="C15" s="6"/>
      <c r="D15" s="135"/>
      <c r="E15" s="136"/>
    </row>
    <row r="16" spans="1:10" ht="13.8" thickBot="1">
      <c r="A16" s="6"/>
      <c r="B16" s="7"/>
      <c r="C16" s="6"/>
      <c r="D16" s="135"/>
      <c r="E16" s="136"/>
    </row>
    <row r="17" spans="1:6" ht="17.25" customHeight="1" thickBot="1">
      <c r="A17" s="259" t="s">
        <v>52</v>
      </c>
      <c r="B17" s="260"/>
      <c r="C17" s="260"/>
      <c r="D17" s="260"/>
      <c r="E17" s="260"/>
      <c r="F17" s="261"/>
    </row>
    <row r="18" spans="1:6" ht="17.25" customHeight="1" thickBot="1">
      <c r="A18" s="27" t="s">
        <v>229</v>
      </c>
      <c r="B18" s="28" t="s">
        <v>0</v>
      </c>
      <c r="C18" s="28" t="s">
        <v>1</v>
      </c>
      <c r="D18" s="41" t="s">
        <v>2</v>
      </c>
      <c r="E18" s="94" t="s">
        <v>268</v>
      </c>
      <c r="F18" s="29" t="s">
        <v>196</v>
      </c>
    </row>
    <row r="19" spans="1:6" ht="24" customHeight="1">
      <c r="A19" s="278" t="s">
        <v>53</v>
      </c>
      <c r="B19" s="187" t="s">
        <v>54</v>
      </c>
      <c r="C19" s="187" t="s">
        <v>55</v>
      </c>
      <c r="D19" s="122"/>
      <c r="E19" s="112"/>
      <c r="F19" s="153"/>
    </row>
    <row r="20" spans="1:6" ht="24" customHeight="1" thickBot="1">
      <c r="A20" s="280"/>
      <c r="B20" s="189" t="s">
        <v>56</v>
      </c>
      <c r="C20" s="189" t="s">
        <v>57</v>
      </c>
      <c r="D20" s="97" t="str">
        <f>IF(D19="","",(D27/D19))</f>
        <v/>
      </c>
      <c r="E20" s="106"/>
      <c r="F20" s="154"/>
    </row>
    <row r="21" spans="1:6" ht="24" customHeight="1">
      <c r="A21" s="274" t="s">
        <v>58</v>
      </c>
      <c r="B21" s="276" t="s">
        <v>59</v>
      </c>
      <c r="C21" s="195" t="s">
        <v>220</v>
      </c>
      <c r="D21" s="99"/>
      <c r="E21" s="127"/>
      <c r="F21" s="155"/>
    </row>
    <row r="22" spans="1:6" ht="24" customHeight="1" thickBot="1">
      <c r="A22" s="275"/>
      <c r="B22" s="277"/>
      <c r="C22" s="177" t="s">
        <v>60</v>
      </c>
      <c r="D22" s="137" t="str">
        <f>IF(D21="","",(D21/(D19/100)))</f>
        <v/>
      </c>
      <c r="E22" s="111"/>
      <c r="F22" s="156"/>
    </row>
    <row r="24" spans="1:6" ht="13.8" thickBot="1"/>
    <row r="25" spans="1:6" ht="17.25" customHeight="1" thickBot="1">
      <c r="A25" s="259" t="s">
        <v>61</v>
      </c>
      <c r="B25" s="260"/>
      <c r="C25" s="260"/>
      <c r="D25" s="260"/>
      <c r="E25" s="260"/>
      <c r="F25" s="261"/>
    </row>
    <row r="26" spans="1:6" ht="17.25" customHeight="1" thickBot="1">
      <c r="A26" s="27" t="s">
        <v>229</v>
      </c>
      <c r="B26" s="28" t="s">
        <v>0</v>
      </c>
      <c r="C26" s="28" t="s">
        <v>1</v>
      </c>
      <c r="D26" s="41" t="s">
        <v>2</v>
      </c>
      <c r="E26" s="94" t="s">
        <v>268</v>
      </c>
      <c r="F26" s="29" t="s">
        <v>196</v>
      </c>
    </row>
    <row r="27" spans="1:6" ht="24" customHeight="1" thickBot="1">
      <c r="A27" s="26" t="s">
        <v>62</v>
      </c>
      <c r="B27" s="206"/>
      <c r="C27" s="198" t="s">
        <v>15</v>
      </c>
      <c r="D27" s="81"/>
      <c r="E27" s="170"/>
      <c r="F27" s="246"/>
    </row>
    <row r="28" spans="1:6" ht="24" customHeight="1" thickBot="1">
      <c r="A28" s="17" t="s">
        <v>64</v>
      </c>
      <c r="B28" s="190" t="s">
        <v>65</v>
      </c>
      <c r="C28" s="190" t="s">
        <v>66</v>
      </c>
      <c r="D28" s="130"/>
      <c r="E28" s="129"/>
      <c r="F28" s="145"/>
    </row>
    <row r="29" spans="1:6" ht="24" customHeight="1">
      <c r="A29" s="274" t="s">
        <v>67</v>
      </c>
      <c r="B29" s="276" t="s">
        <v>68</v>
      </c>
      <c r="C29" s="195" t="s">
        <v>222</v>
      </c>
      <c r="D29" s="122"/>
      <c r="E29" s="112"/>
      <c r="F29" s="146"/>
    </row>
    <row r="30" spans="1:6" ht="24" customHeight="1" thickBot="1">
      <c r="A30" s="275"/>
      <c r="B30" s="277"/>
      <c r="C30" s="178" t="s">
        <v>223</v>
      </c>
      <c r="D30" s="137" t="str">
        <f>IF(D29="","",(D29/(D27/1000)))</f>
        <v/>
      </c>
      <c r="E30" s="147"/>
      <c r="F30" s="148"/>
    </row>
    <row r="31" spans="1:6" ht="24" customHeight="1">
      <c r="A31" s="174" t="s">
        <v>69</v>
      </c>
      <c r="B31" s="285" t="s">
        <v>259</v>
      </c>
      <c r="C31" s="196" t="s">
        <v>227</v>
      </c>
      <c r="D31" s="149"/>
      <c r="E31" s="114"/>
      <c r="F31" s="150"/>
    </row>
    <row r="32" spans="1:6" ht="24" customHeight="1" thickBot="1">
      <c r="A32" s="175"/>
      <c r="B32" s="277"/>
      <c r="C32" s="197" t="s">
        <v>224</v>
      </c>
      <c r="D32" s="98"/>
      <c r="E32" s="151" t="str">
        <f>IF(OR(D27=" ",D27=0)," ",D31/D27)</f>
        <v xml:space="preserve"> </v>
      </c>
      <c r="F32" s="152"/>
    </row>
    <row r="33" spans="1:9" ht="24" customHeight="1">
      <c r="A33" s="174" t="s">
        <v>70</v>
      </c>
      <c r="B33" s="285" t="s">
        <v>260</v>
      </c>
      <c r="C33" s="188" t="s">
        <v>19</v>
      </c>
      <c r="D33" s="149"/>
      <c r="E33" s="114"/>
      <c r="F33" s="150"/>
    </row>
    <row r="34" spans="1:9" ht="24" customHeight="1" thickBot="1">
      <c r="A34" s="175"/>
      <c r="B34" s="277"/>
      <c r="C34" s="189" t="s">
        <v>20</v>
      </c>
      <c r="D34" s="98"/>
      <c r="E34" s="151" t="str">
        <f>IF(OR(D27=" ",D27=0)," ",D33/D27)</f>
        <v xml:space="preserve"> </v>
      </c>
      <c r="F34" s="152"/>
    </row>
    <row r="36" spans="1:9" ht="13.8" thickBot="1"/>
    <row r="37" spans="1:9" ht="15.75" customHeight="1" thickBot="1">
      <c r="A37" s="259" t="s">
        <v>28</v>
      </c>
      <c r="B37" s="260"/>
      <c r="C37" s="260"/>
      <c r="D37" s="260"/>
      <c r="E37" s="260"/>
      <c r="F37" s="261"/>
    </row>
    <row r="38" spans="1:9" ht="15.75" customHeight="1" thickBot="1">
      <c r="A38" s="27" t="s">
        <v>229</v>
      </c>
      <c r="B38" s="28" t="s">
        <v>0</v>
      </c>
      <c r="C38" s="28" t="s">
        <v>1</v>
      </c>
      <c r="D38" s="41" t="s">
        <v>2</v>
      </c>
      <c r="E38" s="94" t="s">
        <v>268</v>
      </c>
      <c r="F38" s="29" t="s">
        <v>196</v>
      </c>
    </row>
    <row r="39" spans="1:9" ht="24" customHeight="1">
      <c r="A39" s="278" t="s">
        <v>79</v>
      </c>
      <c r="B39" s="187" t="s">
        <v>72</v>
      </c>
      <c r="C39" s="187" t="s">
        <v>80</v>
      </c>
      <c r="D39" s="290" t="s">
        <v>81</v>
      </c>
      <c r="E39" s="291"/>
      <c r="F39" s="157"/>
    </row>
    <row r="40" spans="1:9" ht="24" customHeight="1">
      <c r="A40" s="288"/>
      <c r="B40" s="188" t="s">
        <v>73</v>
      </c>
      <c r="C40" s="188" t="s">
        <v>82</v>
      </c>
      <c r="D40" s="138"/>
      <c r="E40" s="139"/>
      <c r="F40" s="158"/>
    </row>
    <row r="41" spans="1:9" ht="24" customHeight="1">
      <c r="A41" s="288"/>
      <c r="B41" s="188" t="s">
        <v>74</v>
      </c>
      <c r="C41" s="196" t="s">
        <v>221</v>
      </c>
      <c r="D41" s="139"/>
      <c r="E41" s="115" t="s">
        <v>268</v>
      </c>
      <c r="F41" s="158"/>
      <c r="H41" s="7"/>
      <c r="I41" s="12"/>
    </row>
    <row r="42" spans="1:9" ht="24" customHeight="1">
      <c r="A42" s="288"/>
      <c r="B42" s="188" t="s">
        <v>75</v>
      </c>
      <c r="C42" s="188" t="s">
        <v>83</v>
      </c>
      <c r="D42" s="140"/>
      <c r="E42" s="141"/>
      <c r="F42" s="158"/>
    </row>
    <row r="43" spans="1:9" ht="24" customHeight="1">
      <c r="A43" s="288"/>
      <c r="B43" s="188" t="s">
        <v>76</v>
      </c>
      <c r="C43" s="188" t="s">
        <v>85</v>
      </c>
      <c r="D43" s="138"/>
      <c r="E43" s="142"/>
      <c r="F43" s="158"/>
    </row>
    <row r="44" spans="1:9" ht="24" customHeight="1">
      <c r="A44" s="288"/>
      <c r="B44" s="188" t="s">
        <v>77</v>
      </c>
      <c r="C44" s="188" t="s">
        <v>84</v>
      </c>
      <c r="D44" s="286" t="s">
        <v>86</v>
      </c>
      <c r="E44" s="287"/>
      <c r="F44" s="158"/>
    </row>
    <row r="45" spans="1:9" ht="24" customHeight="1" thickBot="1">
      <c r="A45" s="289"/>
      <c r="B45" s="189" t="s">
        <v>78</v>
      </c>
      <c r="C45" s="189" t="s">
        <v>87</v>
      </c>
      <c r="D45" s="143"/>
      <c r="E45" s="144"/>
      <c r="F45" s="159"/>
    </row>
    <row r="47" spans="1:9">
      <c r="A47" s="56"/>
      <c r="B47" s="66" t="s">
        <v>256</v>
      </c>
    </row>
  </sheetData>
  <sheetProtection password="E8F7" sheet="1" objects="1" scenarios="1"/>
  <mergeCells count="17">
    <mergeCell ref="A29:A30"/>
    <mergeCell ref="B29:B30"/>
    <mergeCell ref="B31:B32"/>
    <mergeCell ref="A2:E2"/>
    <mergeCell ref="A6:A12"/>
    <mergeCell ref="A13:A14"/>
    <mergeCell ref="A19:A20"/>
    <mergeCell ref="A25:F25"/>
    <mergeCell ref="A17:F17"/>
    <mergeCell ref="A4:F4"/>
    <mergeCell ref="A21:A22"/>
    <mergeCell ref="B21:B22"/>
    <mergeCell ref="B33:B34"/>
    <mergeCell ref="D44:E44"/>
    <mergeCell ref="A39:A45"/>
    <mergeCell ref="D39:E39"/>
    <mergeCell ref="A37:F37"/>
  </mergeCells>
  <phoneticPr fontId="2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landscape" errors="blank" r:id="rId1"/>
  <headerFooter alignWithMargins="0">
    <oddFooter>&amp;LWater Compliance Reporting Manual - Data Sheets - &amp;A&amp;R Page &amp;P  of  &amp;N</oddFooter>
    <firstHeader>&amp;L Potable Water Providers Not Subject to NWI Reporting&amp;CReporting period 2009-2010&amp;REconomic Regulation Authority (WA)</firstHead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zoomScaleSheetLayoutView="100" workbookViewId="0">
      <selection activeCell="F35" sqref="F35"/>
    </sheetView>
  </sheetViews>
  <sheetFormatPr defaultRowHeight="13.2"/>
  <cols>
    <col min="1" max="1" width="13.6640625" customWidth="1"/>
    <col min="2" max="2" width="13.109375" customWidth="1"/>
    <col min="3" max="3" width="47.109375" customWidth="1"/>
    <col min="4" max="5" width="9.6640625" style="79" customWidth="1"/>
    <col min="6" max="6" width="41.5546875" style="132" customWidth="1"/>
  </cols>
  <sheetData>
    <row r="1" spans="1:7" ht="15.6">
      <c r="A1" s="3" t="s">
        <v>238</v>
      </c>
      <c r="C1" s="172" t="s">
        <v>255</v>
      </c>
    </row>
    <row r="2" spans="1:7">
      <c r="A2" s="292" t="s">
        <v>231</v>
      </c>
      <c r="B2" s="292"/>
      <c r="C2" s="292"/>
      <c r="D2" s="292"/>
      <c r="E2" s="292"/>
      <c r="F2" s="171" t="s">
        <v>254</v>
      </c>
    </row>
    <row r="3" spans="1:7" ht="6.75" customHeight="1" thickBot="1">
      <c r="A3" s="51"/>
      <c r="B3" s="51"/>
      <c r="C3" s="51"/>
      <c r="D3" s="80"/>
      <c r="E3" s="80"/>
    </row>
    <row r="4" spans="1:7" ht="13.5" customHeight="1" thickBot="1">
      <c r="A4" s="259" t="s">
        <v>31</v>
      </c>
      <c r="B4" s="260"/>
      <c r="C4" s="260"/>
      <c r="D4" s="260"/>
      <c r="E4" s="260"/>
      <c r="F4" s="261"/>
      <c r="G4" s="2"/>
    </row>
    <row r="5" spans="1:7" ht="13.8" thickBot="1">
      <c r="A5" s="27" t="s">
        <v>229</v>
      </c>
      <c r="B5" s="28" t="s">
        <v>0</v>
      </c>
      <c r="C5" s="28" t="s">
        <v>1</v>
      </c>
      <c r="D5" s="41" t="s">
        <v>2</v>
      </c>
      <c r="E5" s="94" t="s">
        <v>268</v>
      </c>
      <c r="F5" s="133" t="s">
        <v>196</v>
      </c>
    </row>
    <row r="6" spans="1:7" ht="23.25" customHeight="1">
      <c r="A6" s="272" t="s">
        <v>33</v>
      </c>
      <c r="B6" s="208" t="s">
        <v>32</v>
      </c>
      <c r="C6" s="204" t="s">
        <v>34</v>
      </c>
      <c r="D6" s="122"/>
      <c r="E6" s="112"/>
      <c r="F6" s="157"/>
    </row>
    <row r="7" spans="1:7" ht="23.25" customHeight="1">
      <c r="A7" s="298"/>
      <c r="B7" s="209" t="s">
        <v>36</v>
      </c>
      <c r="C7" s="202" t="s">
        <v>35</v>
      </c>
      <c r="D7" s="123"/>
      <c r="E7" s="114"/>
      <c r="F7" s="158"/>
    </row>
    <row r="8" spans="1:7" ht="21.9" customHeight="1">
      <c r="A8" s="298"/>
      <c r="B8" s="209" t="s">
        <v>37</v>
      </c>
      <c r="C8" s="202" t="s">
        <v>38</v>
      </c>
      <c r="D8" s="124"/>
      <c r="E8" s="125"/>
      <c r="F8" s="158"/>
    </row>
    <row r="9" spans="1:7" ht="24" customHeight="1">
      <c r="A9" s="298"/>
      <c r="B9" s="209" t="s">
        <v>39</v>
      </c>
      <c r="C9" s="202" t="s">
        <v>40</v>
      </c>
      <c r="D9" s="123"/>
      <c r="E9" s="114"/>
      <c r="F9" s="158"/>
    </row>
    <row r="10" spans="1:7" ht="23.25" customHeight="1">
      <c r="A10" s="298"/>
      <c r="B10" s="209" t="s">
        <v>41</v>
      </c>
      <c r="C10" s="202" t="s">
        <v>42</v>
      </c>
      <c r="D10" s="123"/>
      <c r="E10" s="114"/>
      <c r="F10" s="158"/>
    </row>
    <row r="11" spans="1:7" ht="23.25" customHeight="1">
      <c r="A11" s="298"/>
      <c r="B11" s="209" t="s">
        <v>43</v>
      </c>
      <c r="C11" s="202" t="s">
        <v>44</v>
      </c>
      <c r="D11" s="124"/>
      <c r="E11" s="125"/>
      <c r="F11" s="158"/>
    </row>
    <row r="12" spans="1:7" ht="23.25" customHeight="1" thickBot="1">
      <c r="A12" s="299"/>
      <c r="B12" s="210" t="s">
        <v>45</v>
      </c>
      <c r="C12" s="205" t="s">
        <v>46</v>
      </c>
      <c r="D12" s="97">
        <f>SUM(D6:D11)</f>
        <v>0</v>
      </c>
      <c r="E12" s="107"/>
      <c r="F12" s="159"/>
    </row>
    <row r="13" spans="1:7" ht="23.25" customHeight="1">
      <c r="A13" s="300" t="s">
        <v>51</v>
      </c>
      <c r="B13" s="208" t="s">
        <v>47</v>
      </c>
      <c r="C13" s="204" t="s">
        <v>48</v>
      </c>
      <c r="D13" s="122"/>
      <c r="E13" s="112"/>
      <c r="F13" s="157"/>
    </row>
    <row r="14" spans="1:7" ht="23.25" customHeight="1" thickBot="1">
      <c r="A14" s="301"/>
      <c r="B14" s="210" t="s">
        <v>49</v>
      </c>
      <c r="C14" s="205" t="s">
        <v>50</v>
      </c>
      <c r="D14" s="97" t="str">
        <f>IF(D25="","",(1000*D13/D25))</f>
        <v/>
      </c>
      <c r="E14" s="107"/>
      <c r="F14" s="159"/>
    </row>
    <row r="15" spans="1:7" ht="13.8" thickBot="1">
      <c r="A15" s="13"/>
      <c r="B15" s="53"/>
      <c r="C15" s="52"/>
      <c r="D15" s="126"/>
      <c r="E15" s="103"/>
    </row>
    <row r="16" spans="1:7" ht="13.8" thickBot="1">
      <c r="A16" s="304" t="s">
        <v>52</v>
      </c>
      <c r="B16" s="305"/>
      <c r="C16" s="305"/>
      <c r="D16" s="305"/>
      <c r="E16" s="305"/>
      <c r="F16" s="306"/>
    </row>
    <row r="17" spans="1:6" ht="13.8" thickBot="1">
      <c r="A17" s="27" t="s">
        <v>229</v>
      </c>
      <c r="B17" s="28" t="s">
        <v>0</v>
      </c>
      <c r="C17" s="28" t="s">
        <v>1</v>
      </c>
      <c r="D17" s="41" t="s">
        <v>2</v>
      </c>
      <c r="E17" s="94" t="s">
        <v>268</v>
      </c>
      <c r="F17" s="133" t="s">
        <v>196</v>
      </c>
    </row>
    <row r="18" spans="1:6" ht="23.25" customHeight="1">
      <c r="A18" s="302" t="s">
        <v>53</v>
      </c>
      <c r="B18" s="208" t="s">
        <v>54</v>
      </c>
      <c r="C18" s="204" t="s">
        <v>55</v>
      </c>
      <c r="D18" s="122"/>
      <c r="E18" s="112"/>
      <c r="F18" s="157"/>
    </row>
    <row r="19" spans="1:6" ht="23.25" customHeight="1" thickBot="1">
      <c r="A19" s="303"/>
      <c r="B19" s="210" t="s">
        <v>56</v>
      </c>
      <c r="C19" s="205" t="s">
        <v>57</v>
      </c>
      <c r="D19" s="97" t="str">
        <f>IF(D25="","",(D25/D18))</f>
        <v/>
      </c>
      <c r="E19" s="106"/>
      <c r="F19" s="159"/>
    </row>
    <row r="20" spans="1:6" ht="23.25" customHeight="1">
      <c r="A20" s="307" t="s">
        <v>58</v>
      </c>
      <c r="B20" s="285" t="s">
        <v>59</v>
      </c>
      <c r="C20" s="204" t="s">
        <v>220</v>
      </c>
      <c r="D20" s="91"/>
      <c r="E20" s="127"/>
      <c r="F20" s="157"/>
    </row>
    <row r="21" spans="1:6" ht="23.25" customHeight="1" thickBot="1">
      <c r="A21" s="308"/>
      <c r="B21" s="309"/>
      <c r="C21" s="211" t="s">
        <v>60</v>
      </c>
      <c r="D21" s="97" t="str">
        <f>IF(D20="","",(D20/(D18/100)))</f>
        <v/>
      </c>
      <c r="E21" s="111"/>
      <c r="F21" s="161"/>
    </row>
    <row r="22" spans="1:6" ht="13.8" thickBot="1"/>
    <row r="23" spans="1:6" ht="13.8" thickBot="1">
      <c r="A23" s="295" t="s">
        <v>61</v>
      </c>
      <c r="B23" s="296"/>
      <c r="C23" s="296"/>
      <c r="D23" s="296"/>
      <c r="E23" s="296"/>
      <c r="F23" s="297"/>
    </row>
    <row r="24" spans="1:6" ht="13.8" thickBot="1">
      <c r="A24" s="27" t="s">
        <v>229</v>
      </c>
      <c r="B24" s="28" t="s">
        <v>0</v>
      </c>
      <c r="C24" s="28" t="s">
        <v>1</v>
      </c>
      <c r="D24" s="41" t="s">
        <v>2</v>
      </c>
      <c r="E24" s="94" t="s">
        <v>268</v>
      </c>
      <c r="F24" s="133" t="s">
        <v>196</v>
      </c>
    </row>
    <row r="25" spans="1:6" ht="24.75" customHeight="1" thickBot="1">
      <c r="A25" s="26" t="s">
        <v>258</v>
      </c>
      <c r="B25" s="212"/>
      <c r="C25" s="203" t="s">
        <v>63</v>
      </c>
      <c r="D25" s="128"/>
      <c r="E25" s="129"/>
      <c r="F25" s="160"/>
    </row>
    <row r="26" spans="1:6" ht="24.75" customHeight="1" thickBot="1">
      <c r="A26" s="26" t="s">
        <v>64</v>
      </c>
      <c r="B26" s="212" t="s">
        <v>65</v>
      </c>
      <c r="C26" s="203" t="s">
        <v>66</v>
      </c>
      <c r="D26" s="130"/>
      <c r="E26" s="129"/>
      <c r="F26" s="160"/>
    </row>
    <row r="27" spans="1:6" ht="6.75" customHeight="1">
      <c r="A27" s="55"/>
      <c r="B27" s="53"/>
      <c r="C27" s="52"/>
      <c r="D27" s="131"/>
      <c r="E27" s="103"/>
    </row>
    <row r="28" spans="1:6">
      <c r="A28" s="56"/>
      <c r="B28" s="66" t="s">
        <v>256</v>
      </c>
    </row>
  </sheetData>
  <sheetProtection password="E8F7" sheet="1" objects="1" scenarios="1"/>
  <mergeCells count="9">
    <mergeCell ref="A23:F23"/>
    <mergeCell ref="A2:E2"/>
    <mergeCell ref="A6:A12"/>
    <mergeCell ref="A13:A14"/>
    <mergeCell ref="A18:A19"/>
    <mergeCell ref="A4:F4"/>
    <mergeCell ref="A16:F16"/>
    <mergeCell ref="A20:A21"/>
    <mergeCell ref="B20:B21"/>
  </mergeCells>
  <phoneticPr fontId="2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landscape" errors="blank" r:id="rId1"/>
  <headerFooter alignWithMargins="0">
    <oddFooter>&amp;LWater Compliance Reporting Manual - Data Sheets - &amp;A&amp;R Page &amp;P  of  &amp;N</oddFooter>
    <firstHeader>&amp;CReporting period 2009-2010&amp;REconomic Regulation Authority (WA)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zoomScaleSheetLayoutView="100" workbookViewId="0">
      <selection activeCell="K18" sqref="K18"/>
    </sheetView>
  </sheetViews>
  <sheetFormatPr defaultRowHeight="13.2"/>
  <cols>
    <col min="1" max="1" width="13.109375" customWidth="1"/>
    <col min="2" max="2" width="10.33203125" customWidth="1"/>
    <col min="3" max="3" width="42" customWidth="1"/>
    <col min="4" max="6" width="9.6640625" style="79" customWidth="1"/>
    <col min="7" max="7" width="41.5546875" style="39" customWidth="1"/>
  </cols>
  <sheetData>
    <row r="1" spans="1:8" ht="15.6">
      <c r="A1" s="3" t="s">
        <v>238</v>
      </c>
      <c r="C1" s="172" t="s">
        <v>255</v>
      </c>
    </row>
    <row r="2" spans="1:8">
      <c r="A2" s="314" t="s">
        <v>232</v>
      </c>
      <c r="B2" s="314"/>
      <c r="C2" s="314"/>
      <c r="D2" s="314"/>
      <c r="E2" s="314"/>
      <c r="F2" s="314"/>
      <c r="G2" s="171" t="s">
        <v>254</v>
      </c>
    </row>
    <row r="3" spans="1:8" ht="10.5" customHeight="1" thickBot="1">
      <c r="A3" s="51"/>
      <c r="B3" s="51"/>
      <c r="C3" s="51"/>
      <c r="D3" s="80"/>
      <c r="E3" s="80"/>
      <c r="F3" s="80"/>
    </row>
    <row r="4" spans="1:8" ht="13.5" customHeight="1" thickBot="1">
      <c r="A4" s="316" t="s">
        <v>31</v>
      </c>
      <c r="B4" s="317"/>
      <c r="C4" s="317"/>
      <c r="D4" s="317"/>
      <c r="E4" s="317"/>
      <c r="F4" s="317"/>
      <c r="G4" s="318"/>
    </row>
    <row r="5" spans="1:8" ht="13.8" thickBot="1">
      <c r="A5" s="27" t="s">
        <v>229</v>
      </c>
      <c r="B5" s="28" t="s">
        <v>0</v>
      </c>
      <c r="C5" s="22" t="s">
        <v>1</v>
      </c>
      <c r="D5" s="94" t="s">
        <v>2</v>
      </c>
      <c r="E5" s="94" t="s">
        <v>268</v>
      </c>
      <c r="F5" s="94" t="s">
        <v>3</v>
      </c>
      <c r="G5" s="47" t="s">
        <v>196</v>
      </c>
      <c r="H5" s="2"/>
    </row>
    <row r="6" spans="1:8" ht="21" customHeight="1">
      <c r="A6" s="302" t="s">
        <v>92</v>
      </c>
      <c r="B6" s="208" t="s">
        <v>88</v>
      </c>
      <c r="C6" s="204" t="s">
        <v>89</v>
      </c>
      <c r="D6" s="95"/>
      <c r="E6" s="96"/>
      <c r="F6" s="96"/>
      <c r="G6" s="146"/>
    </row>
    <row r="7" spans="1:8" ht="21" customHeight="1" thickBot="1">
      <c r="A7" s="289"/>
      <c r="B7" s="210" t="s">
        <v>91</v>
      </c>
      <c r="C7" s="205" t="s">
        <v>90</v>
      </c>
      <c r="D7" s="97" t="str">
        <f>IF(D20="","",(1000*D6/D20))</f>
        <v/>
      </c>
      <c r="E7" s="98"/>
      <c r="F7" s="98"/>
      <c r="G7" s="152"/>
    </row>
    <row r="8" spans="1:8" ht="21" customHeight="1">
      <c r="A8" s="302" t="s">
        <v>93</v>
      </c>
      <c r="B8" s="208" t="s">
        <v>94</v>
      </c>
      <c r="C8" s="204" t="s">
        <v>95</v>
      </c>
      <c r="D8" s="99"/>
      <c r="E8" s="100"/>
      <c r="F8" s="96"/>
      <c r="G8" s="146"/>
    </row>
    <row r="9" spans="1:8" ht="20.25" customHeight="1" thickBot="1">
      <c r="A9" s="289"/>
      <c r="B9" s="210" t="s">
        <v>96</v>
      </c>
      <c r="C9" s="205" t="s">
        <v>97</v>
      </c>
      <c r="D9" s="98"/>
      <c r="E9" s="101">
        <f>IF(D8=0,0,D8/D6)</f>
        <v>0</v>
      </c>
      <c r="F9" s="98"/>
      <c r="G9" s="152"/>
    </row>
    <row r="10" spans="1:8" ht="9.75" customHeight="1" thickBot="1">
      <c r="A10" s="52"/>
      <c r="B10" s="53"/>
      <c r="C10" s="52"/>
      <c r="D10" s="102"/>
      <c r="E10" s="103"/>
      <c r="F10" s="103"/>
    </row>
    <row r="11" spans="1:8" ht="13.8" thickBot="1">
      <c r="A11" s="304" t="s">
        <v>52</v>
      </c>
      <c r="B11" s="305"/>
      <c r="C11" s="305"/>
      <c r="D11" s="305"/>
      <c r="E11" s="305"/>
      <c r="F11" s="305"/>
      <c r="G11" s="306"/>
    </row>
    <row r="12" spans="1:8" ht="13.8" thickBot="1">
      <c r="A12" s="27" t="s">
        <v>229</v>
      </c>
      <c r="B12" s="28" t="s">
        <v>0</v>
      </c>
      <c r="C12" s="28" t="s">
        <v>1</v>
      </c>
      <c r="D12" s="240" t="s">
        <v>2</v>
      </c>
      <c r="E12" s="41" t="s">
        <v>268</v>
      </c>
      <c r="F12" s="41" t="s">
        <v>3</v>
      </c>
      <c r="G12" s="34" t="s">
        <v>196</v>
      </c>
    </row>
    <row r="13" spans="1:8" ht="21" customHeight="1">
      <c r="A13" s="315" t="s">
        <v>98</v>
      </c>
      <c r="B13" s="213" t="s">
        <v>99</v>
      </c>
      <c r="C13" s="214" t="s">
        <v>100</v>
      </c>
      <c r="D13" s="104"/>
      <c r="E13" s="105"/>
      <c r="F13" s="105"/>
      <c r="G13" s="163"/>
    </row>
    <row r="14" spans="1:8" ht="22.5" customHeight="1" thickBot="1">
      <c r="A14" s="303"/>
      <c r="B14" s="210" t="s">
        <v>102</v>
      </c>
      <c r="C14" s="205" t="s">
        <v>101</v>
      </c>
      <c r="D14" s="97" t="str">
        <f>IF(D13="","",D20/D13)</f>
        <v/>
      </c>
      <c r="E14" s="106"/>
      <c r="F14" s="107"/>
      <c r="G14" s="152"/>
    </row>
    <row r="15" spans="1:8" ht="22.5" customHeight="1">
      <c r="A15" s="319" t="s">
        <v>103</v>
      </c>
      <c r="B15" s="312" t="s">
        <v>252</v>
      </c>
      <c r="C15" s="215" t="s">
        <v>218</v>
      </c>
      <c r="D15" s="169"/>
      <c r="E15" s="108"/>
      <c r="F15" s="109"/>
      <c r="G15" s="162"/>
    </row>
    <row r="16" spans="1:8" ht="22.5" customHeight="1" thickBot="1">
      <c r="A16" s="294"/>
      <c r="B16" s="313"/>
      <c r="C16" s="205" t="s">
        <v>104</v>
      </c>
      <c r="D16" s="97" t="str">
        <f>IF(D15="","",(D15/(D13/100)))</f>
        <v/>
      </c>
      <c r="E16" s="107"/>
      <c r="F16" s="107"/>
      <c r="G16" s="152"/>
    </row>
    <row r="17" spans="1:7" ht="9.75" customHeight="1" thickBot="1"/>
    <row r="18" spans="1:7" ht="13.8" thickBot="1">
      <c r="A18" s="295" t="s">
        <v>61</v>
      </c>
      <c r="B18" s="296"/>
      <c r="C18" s="296"/>
      <c r="D18" s="296"/>
      <c r="E18" s="296"/>
      <c r="F18" s="296"/>
      <c r="G18" s="297"/>
    </row>
    <row r="19" spans="1:7" ht="13.8" thickBot="1">
      <c r="A19" s="27" t="s">
        <v>229</v>
      </c>
      <c r="B19" s="28" t="s">
        <v>0</v>
      </c>
      <c r="C19" s="28" t="s">
        <v>1</v>
      </c>
      <c r="D19" s="240" t="s">
        <v>2</v>
      </c>
      <c r="E19" s="41" t="s">
        <v>268</v>
      </c>
      <c r="F19" s="41" t="s">
        <v>3</v>
      </c>
      <c r="G19" s="34" t="s">
        <v>196</v>
      </c>
    </row>
    <row r="20" spans="1:7" ht="27" customHeight="1" thickBot="1">
      <c r="A20" s="179" t="s">
        <v>258</v>
      </c>
      <c r="B20" s="216"/>
      <c r="C20" s="211" t="s">
        <v>105</v>
      </c>
      <c r="D20" s="110"/>
      <c r="E20" s="111"/>
      <c r="F20" s="111"/>
      <c r="G20" s="148"/>
    </row>
    <row r="21" spans="1:7" ht="10.5" customHeight="1" thickBot="1"/>
    <row r="22" spans="1:7" ht="13.8" thickBot="1">
      <c r="A22" s="295" t="s">
        <v>71</v>
      </c>
      <c r="B22" s="296"/>
      <c r="C22" s="296"/>
      <c r="D22" s="296"/>
      <c r="E22" s="296"/>
      <c r="F22" s="296"/>
      <c r="G22" s="297"/>
    </row>
    <row r="23" spans="1:7" ht="13.8" thickBot="1">
      <c r="A23" s="27" t="s">
        <v>229</v>
      </c>
      <c r="B23" s="28" t="s">
        <v>0</v>
      </c>
      <c r="C23" s="28" t="s">
        <v>1</v>
      </c>
      <c r="D23" s="41" t="s">
        <v>2</v>
      </c>
      <c r="E23" s="94" t="s">
        <v>268</v>
      </c>
      <c r="F23" s="41" t="s">
        <v>3</v>
      </c>
      <c r="G23" s="29" t="s">
        <v>196</v>
      </c>
    </row>
    <row r="24" spans="1:7" ht="21.75" customHeight="1">
      <c r="A24" s="319" t="s">
        <v>106</v>
      </c>
      <c r="B24" s="208" t="s">
        <v>107</v>
      </c>
      <c r="C24" s="204" t="s">
        <v>244</v>
      </c>
      <c r="D24" s="112"/>
      <c r="E24" s="113"/>
      <c r="F24" s="112"/>
      <c r="G24" s="146"/>
    </row>
    <row r="25" spans="1:7" ht="22.5" customHeight="1">
      <c r="A25" s="320"/>
      <c r="B25" s="209" t="s">
        <v>108</v>
      </c>
      <c r="C25" s="202" t="s">
        <v>245</v>
      </c>
      <c r="D25" s="114"/>
      <c r="E25" s="115"/>
      <c r="F25" s="114"/>
      <c r="G25" s="150"/>
    </row>
    <row r="26" spans="1:7" ht="21.75" customHeight="1" thickBot="1">
      <c r="A26" s="321"/>
      <c r="B26" s="210" t="s">
        <v>109</v>
      </c>
      <c r="C26" s="205" t="s">
        <v>246</v>
      </c>
      <c r="D26" s="107"/>
      <c r="E26" s="116"/>
      <c r="F26" s="107"/>
      <c r="G26" s="152"/>
    </row>
    <row r="27" spans="1:7" ht="18.75" customHeight="1" thickBot="1">
      <c r="A27" s="54" t="s">
        <v>110</v>
      </c>
      <c r="B27" s="217" t="s">
        <v>111</v>
      </c>
      <c r="C27" s="218" t="s">
        <v>247</v>
      </c>
      <c r="D27" s="109"/>
      <c r="E27" s="117"/>
      <c r="F27" s="109"/>
      <c r="G27" s="162"/>
    </row>
    <row r="28" spans="1:7">
      <c r="A28" s="310" t="s">
        <v>112</v>
      </c>
      <c r="B28" s="312" t="s">
        <v>113</v>
      </c>
      <c r="C28" s="219" t="s">
        <v>219</v>
      </c>
      <c r="D28" s="91"/>
      <c r="E28" s="119"/>
      <c r="F28" s="112"/>
      <c r="G28" s="146"/>
    </row>
    <row r="29" spans="1:7" ht="21" thickBot="1">
      <c r="A29" s="311"/>
      <c r="B29" s="313"/>
      <c r="C29" s="220" t="s">
        <v>114</v>
      </c>
      <c r="D29" s="120" t="str">
        <f>IF(D28="","",(D28/(D13/100)))</f>
        <v/>
      </c>
      <c r="E29" s="121" t="str">
        <f>IF(OR(D27=" ",D27=0)," ",#REF!/D27)</f>
        <v xml:space="preserve"> </v>
      </c>
      <c r="F29" s="109"/>
      <c r="G29" s="162"/>
    </row>
    <row r="30" spans="1:7" ht="20.399999999999999">
      <c r="A30" s="310" t="s">
        <v>112</v>
      </c>
      <c r="B30" s="312" t="s">
        <v>257</v>
      </c>
      <c r="C30" s="195" t="s">
        <v>216</v>
      </c>
      <c r="D30" s="118"/>
      <c r="E30" s="100"/>
      <c r="F30" s="112"/>
      <c r="G30" s="146"/>
    </row>
    <row r="31" spans="1:7" ht="21" thickBot="1">
      <c r="A31" s="311"/>
      <c r="B31" s="313"/>
      <c r="C31" s="197" t="s">
        <v>217</v>
      </c>
      <c r="D31" s="107"/>
      <c r="E31" s="101" t="str">
        <f>IF(D20=0,"",(D20-D30)/D20)</f>
        <v/>
      </c>
      <c r="F31" s="107"/>
      <c r="G31" s="152"/>
    </row>
    <row r="32" spans="1:7" ht="6.75" customHeight="1"/>
    <row r="33" spans="1:2">
      <c r="A33" s="56"/>
      <c r="B33" s="66" t="s">
        <v>256</v>
      </c>
    </row>
    <row r="34" spans="1:2" ht="6.75" customHeight="1"/>
  </sheetData>
  <sheetProtection password="E8F7" sheet="1" objects="1" scenarios="1"/>
  <mergeCells count="15">
    <mergeCell ref="A28:A29"/>
    <mergeCell ref="B28:B29"/>
    <mergeCell ref="A30:A31"/>
    <mergeCell ref="B30:B31"/>
    <mergeCell ref="A2:F2"/>
    <mergeCell ref="A6:A7"/>
    <mergeCell ref="A8:A9"/>
    <mergeCell ref="A13:A14"/>
    <mergeCell ref="A4:G4"/>
    <mergeCell ref="A11:G11"/>
    <mergeCell ref="A15:A16"/>
    <mergeCell ref="B15:B16"/>
    <mergeCell ref="A18:G18"/>
    <mergeCell ref="A22:G22"/>
    <mergeCell ref="A24:A26"/>
  </mergeCells>
  <phoneticPr fontId="2" type="noConversion"/>
  <printOptions horizontalCentered="1"/>
  <pageMargins left="0.55118110236220474" right="0.55118110236220474" top="0.39370078740157483" bottom="0.31496062992125984" header="0.51181102362204722" footer="0.19685039370078741"/>
  <pageSetup paperSize="9" orientation="landscape" errors="blank" r:id="rId1"/>
  <headerFooter alignWithMargins="0">
    <oddHeader xml:space="preserve">&amp;R </oddHeader>
    <oddFooter>&amp;LWater Compliance Reporting Manual - Data Sheets - &amp;A&amp;R Page &amp;P  of  &amp;N</oddFooter>
    <firstHeader>&amp;CReporting period 2009-2010&amp;REconomic Regulation Authority (WA)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Normal="100" zoomScaleSheetLayoutView="100" workbookViewId="0">
      <selection activeCell="K16" sqref="K16:L16"/>
    </sheetView>
  </sheetViews>
  <sheetFormatPr defaultRowHeight="13.2"/>
  <cols>
    <col min="1" max="1" width="14.109375" customWidth="1"/>
    <col min="2" max="2" width="10.5546875" customWidth="1"/>
    <col min="3" max="3" width="44.33203125" customWidth="1"/>
    <col min="4" max="4" width="11.109375" style="79" customWidth="1"/>
    <col min="5" max="5" width="12.109375" style="79" bestFit="1" customWidth="1"/>
    <col min="6" max="6" width="10.5546875" style="79" customWidth="1"/>
    <col min="7" max="7" width="60.6640625" style="39" customWidth="1"/>
  </cols>
  <sheetData>
    <row r="1" spans="1:8" ht="15.6">
      <c r="A1" s="3" t="s">
        <v>238</v>
      </c>
      <c r="C1" s="172" t="s">
        <v>255</v>
      </c>
    </row>
    <row r="2" spans="1:8">
      <c r="A2" s="292" t="s">
        <v>233</v>
      </c>
      <c r="B2" s="292"/>
      <c r="C2" s="292"/>
      <c r="D2" s="292"/>
      <c r="E2" s="292"/>
      <c r="F2" s="292"/>
      <c r="G2" s="171" t="s">
        <v>254</v>
      </c>
    </row>
    <row r="3" spans="1:8" ht="9.75" customHeight="1" thickBot="1">
      <c r="A3" s="1"/>
      <c r="B3" s="1"/>
      <c r="C3" s="1"/>
      <c r="D3" s="80"/>
      <c r="E3" s="80"/>
      <c r="F3" s="80"/>
    </row>
    <row r="4" spans="1:8" ht="12.75" customHeight="1" thickBot="1">
      <c r="A4" s="339" t="s">
        <v>129</v>
      </c>
      <c r="B4" s="340"/>
      <c r="C4" s="340"/>
      <c r="D4" s="340"/>
      <c r="E4" s="340"/>
      <c r="F4" s="340"/>
      <c r="G4" s="341"/>
    </row>
    <row r="5" spans="1:8" ht="36.6" thickBot="1">
      <c r="A5" s="27" t="s">
        <v>229</v>
      </c>
      <c r="B5" s="28" t="s">
        <v>0</v>
      </c>
      <c r="C5" s="28" t="s">
        <v>1</v>
      </c>
      <c r="D5" s="41" t="s">
        <v>126</v>
      </c>
      <c r="E5" s="41" t="s">
        <v>127</v>
      </c>
      <c r="F5" s="78" t="s">
        <v>128</v>
      </c>
      <c r="G5" s="29" t="s">
        <v>196</v>
      </c>
      <c r="H5" s="2"/>
    </row>
    <row r="6" spans="1:8" ht="21" thickBot="1">
      <c r="A6" s="8" t="s">
        <v>130</v>
      </c>
      <c r="B6" s="190" t="s">
        <v>131</v>
      </c>
      <c r="C6" s="190" t="s">
        <v>132</v>
      </c>
      <c r="D6" s="199"/>
      <c r="E6" s="200"/>
      <c r="F6" s="200"/>
      <c r="G6" s="145"/>
    </row>
    <row r="7" spans="1:8" ht="9" customHeight="1" thickBot="1">
      <c r="A7" s="14"/>
      <c r="B7" s="7"/>
      <c r="C7" s="6"/>
      <c r="D7" s="82"/>
      <c r="E7" s="83"/>
      <c r="F7" s="83"/>
    </row>
    <row r="8" spans="1:8" ht="13.8" thickBot="1">
      <c r="A8" s="304" t="s">
        <v>52</v>
      </c>
      <c r="B8" s="305"/>
      <c r="C8" s="305"/>
      <c r="D8" s="305"/>
      <c r="E8" s="305"/>
      <c r="F8" s="305"/>
      <c r="G8" s="306"/>
    </row>
    <row r="9" spans="1:8" ht="36.6" thickBot="1">
      <c r="A9" s="27" t="s">
        <v>229</v>
      </c>
      <c r="B9" s="28" t="s">
        <v>0</v>
      </c>
      <c r="C9" s="28" t="s">
        <v>1</v>
      </c>
      <c r="D9" s="41" t="s">
        <v>126</v>
      </c>
      <c r="E9" s="41" t="s">
        <v>127</v>
      </c>
      <c r="F9" s="78" t="s">
        <v>128</v>
      </c>
      <c r="G9" s="29" t="s">
        <v>196</v>
      </c>
    </row>
    <row r="10" spans="1:8" ht="23.1" customHeight="1">
      <c r="A10" s="278" t="s">
        <v>133</v>
      </c>
      <c r="B10" s="187" t="s">
        <v>134</v>
      </c>
      <c r="C10" s="187" t="s">
        <v>136</v>
      </c>
      <c r="D10" s="84"/>
      <c r="E10" s="36"/>
      <c r="F10" s="36"/>
      <c r="G10" s="146"/>
    </row>
    <row r="11" spans="1:8" ht="23.1" customHeight="1">
      <c r="A11" s="288"/>
      <c r="B11" s="188" t="s">
        <v>134</v>
      </c>
      <c r="C11" s="188" t="s">
        <v>135</v>
      </c>
      <c r="D11" s="85"/>
      <c r="E11" s="37"/>
      <c r="F11" s="37"/>
      <c r="G11" s="247"/>
    </row>
    <row r="12" spans="1:8" ht="23.1" customHeight="1">
      <c r="A12" s="288"/>
      <c r="B12" s="188" t="s">
        <v>134</v>
      </c>
      <c r="C12" s="188" t="s">
        <v>137</v>
      </c>
      <c r="D12" s="37"/>
      <c r="E12" s="37"/>
      <c r="F12" s="37"/>
      <c r="G12" s="150"/>
    </row>
    <row r="13" spans="1:8" ht="23.1" customHeight="1">
      <c r="A13" s="288"/>
      <c r="B13" s="188" t="s">
        <v>134</v>
      </c>
      <c r="C13" s="188" t="s">
        <v>138</v>
      </c>
      <c r="D13" s="85"/>
      <c r="E13" s="37"/>
      <c r="F13" s="37"/>
      <c r="G13" s="150"/>
    </row>
    <row r="14" spans="1:8" ht="23.1" customHeight="1" thickBot="1">
      <c r="A14" s="289"/>
      <c r="B14" s="189" t="s">
        <v>134</v>
      </c>
      <c r="C14" s="189" t="s">
        <v>139</v>
      </c>
      <c r="D14" s="86">
        <f>SUM(D10:D13)</f>
        <v>0</v>
      </c>
      <c r="E14" s="86">
        <f>SUM(E10:E13)</f>
        <v>0</v>
      </c>
      <c r="F14" s="86">
        <f>SUM(F10:F13)</f>
        <v>0</v>
      </c>
      <c r="G14" s="152"/>
    </row>
    <row r="15" spans="1:8" ht="20.399999999999999">
      <c r="A15" s="278" t="s">
        <v>140</v>
      </c>
      <c r="B15" s="187" t="s">
        <v>141</v>
      </c>
      <c r="C15" s="187" t="s">
        <v>142</v>
      </c>
      <c r="D15" s="58"/>
      <c r="E15" s="58"/>
      <c r="F15" s="58"/>
      <c r="G15" s="146"/>
    </row>
    <row r="16" spans="1:8" ht="23.1" customHeight="1">
      <c r="A16" s="288"/>
      <c r="B16" s="188" t="s">
        <v>141</v>
      </c>
      <c r="C16" s="188" t="s">
        <v>143</v>
      </c>
      <c r="D16" s="59"/>
      <c r="E16" s="59"/>
      <c r="F16" s="59"/>
      <c r="G16" s="150"/>
    </row>
    <row r="17" spans="1:7" ht="23.1" customHeight="1" thickBot="1">
      <c r="A17" s="289"/>
      <c r="B17" s="189" t="s">
        <v>141</v>
      </c>
      <c r="C17" s="189" t="s">
        <v>144</v>
      </c>
      <c r="D17" s="87"/>
      <c r="E17" s="60"/>
      <c r="F17" s="60"/>
      <c r="G17" s="152"/>
    </row>
    <row r="18" spans="1:7" ht="9" customHeight="1" thickBot="1">
      <c r="A18" s="15"/>
      <c r="B18" s="7"/>
      <c r="C18" s="6"/>
      <c r="D18" s="88"/>
      <c r="E18" s="89"/>
      <c r="F18" s="89"/>
    </row>
    <row r="19" spans="1:7" ht="13.8" thickBot="1">
      <c r="A19" s="295" t="s">
        <v>61</v>
      </c>
      <c r="B19" s="296"/>
      <c r="C19" s="296"/>
      <c r="D19" s="296"/>
      <c r="E19" s="296"/>
      <c r="F19" s="296"/>
      <c r="G19" s="297"/>
    </row>
    <row r="20" spans="1:7" ht="36.6" thickBot="1">
      <c r="A20" s="27" t="s">
        <v>229</v>
      </c>
      <c r="B20" s="28" t="s">
        <v>0</v>
      </c>
      <c r="C20" s="28" t="s">
        <v>1</v>
      </c>
      <c r="D20" s="41" t="s">
        <v>126</v>
      </c>
      <c r="E20" s="41" t="s">
        <v>127</v>
      </c>
      <c r="F20" s="78" t="s">
        <v>128</v>
      </c>
      <c r="G20" s="29" t="s">
        <v>196</v>
      </c>
    </row>
    <row r="21" spans="1:7" ht="23.1" customHeight="1" thickBot="1">
      <c r="A21" s="31" t="s">
        <v>145</v>
      </c>
      <c r="B21" s="32" t="s">
        <v>146</v>
      </c>
      <c r="C21" s="32" t="s">
        <v>147</v>
      </c>
      <c r="D21" s="57"/>
      <c r="E21" s="57"/>
      <c r="F21" s="57"/>
      <c r="G21" s="145"/>
    </row>
    <row r="22" spans="1:7" ht="23.1" customHeight="1">
      <c r="A22" s="327" t="s">
        <v>148</v>
      </c>
      <c r="B22" s="9" t="s">
        <v>149</v>
      </c>
      <c r="C22" s="9" t="s">
        <v>150</v>
      </c>
      <c r="D22" s="58"/>
      <c r="E22" s="58"/>
      <c r="F22" s="58"/>
      <c r="G22" s="146"/>
    </row>
    <row r="23" spans="1:7" ht="23.1" customHeight="1">
      <c r="A23" s="328"/>
      <c r="B23" s="10" t="s">
        <v>149</v>
      </c>
      <c r="C23" s="10" t="s">
        <v>156</v>
      </c>
      <c r="D23" s="59"/>
      <c r="E23" s="59"/>
      <c r="F23" s="59"/>
      <c r="G23" s="150"/>
    </row>
    <row r="24" spans="1:7" ht="23.1" customHeight="1">
      <c r="A24" s="328"/>
      <c r="B24" s="10" t="s">
        <v>149</v>
      </c>
      <c r="C24" s="10" t="s">
        <v>153</v>
      </c>
      <c r="D24" s="59"/>
      <c r="E24" s="59"/>
      <c r="F24" s="59"/>
      <c r="G24" s="150"/>
    </row>
    <row r="25" spans="1:7" ht="23.1" customHeight="1">
      <c r="A25" s="328"/>
      <c r="B25" s="10" t="s">
        <v>149</v>
      </c>
      <c r="C25" s="10" t="s">
        <v>154</v>
      </c>
      <c r="D25" s="59"/>
      <c r="E25" s="59"/>
      <c r="F25" s="59"/>
      <c r="G25" s="150"/>
    </row>
    <row r="26" spans="1:7" ht="23.1" customHeight="1">
      <c r="A26" s="328"/>
      <c r="B26" s="10" t="s">
        <v>152</v>
      </c>
      <c r="C26" s="10" t="s">
        <v>155</v>
      </c>
      <c r="D26" s="59"/>
      <c r="E26" s="59"/>
      <c r="F26" s="59"/>
      <c r="G26" s="150"/>
    </row>
    <row r="27" spans="1:7" ht="23.1" customHeight="1" thickBot="1">
      <c r="A27" s="329"/>
      <c r="B27" s="11" t="s">
        <v>152</v>
      </c>
      <c r="C27" s="11" t="s">
        <v>157</v>
      </c>
      <c r="D27" s="60"/>
      <c r="E27" s="60"/>
      <c r="F27" s="60"/>
      <c r="G27" s="152"/>
    </row>
    <row r="28" spans="1:7" ht="23.1" customHeight="1" thickBot="1">
      <c r="A28" s="33" t="s">
        <v>158</v>
      </c>
      <c r="B28" s="32" t="s">
        <v>151</v>
      </c>
      <c r="C28" s="32" t="s">
        <v>159</v>
      </c>
      <c r="D28" s="57"/>
      <c r="E28" s="57"/>
      <c r="F28" s="57"/>
      <c r="G28" s="145"/>
    </row>
    <row r="29" spans="1:7" ht="23.1" customHeight="1">
      <c r="A29" s="333" t="s">
        <v>160</v>
      </c>
      <c r="B29" s="336" t="s">
        <v>161</v>
      </c>
      <c r="C29" s="5" t="s">
        <v>122</v>
      </c>
      <c r="D29" s="58"/>
      <c r="E29" s="58"/>
      <c r="F29" s="58"/>
      <c r="G29" s="146"/>
    </row>
    <row r="30" spans="1:7" ht="24" customHeight="1">
      <c r="A30" s="334"/>
      <c r="B30" s="337"/>
      <c r="C30" s="40" t="s">
        <v>123</v>
      </c>
      <c r="D30" s="59"/>
      <c r="E30" s="59"/>
      <c r="F30" s="59"/>
      <c r="G30" s="150"/>
    </row>
    <row r="31" spans="1:7" ht="24.75" customHeight="1" thickBot="1">
      <c r="A31" s="335"/>
      <c r="B31" s="338"/>
      <c r="C31" s="42" t="s">
        <v>124</v>
      </c>
      <c r="D31" s="90" t="str">
        <f>IF(OR(D29=" ",D29=0)," ",D30/D29)</f>
        <v xml:space="preserve"> </v>
      </c>
      <c r="E31" s="90" t="str">
        <f>IF(OR(E29=" ",E29=0)," ",E30/E29)</f>
        <v xml:space="preserve"> </v>
      </c>
      <c r="F31" s="90" t="str">
        <f>IF(OR(F29=" ",F29=0)," ",F30/F29)</f>
        <v xml:space="preserve"> </v>
      </c>
      <c r="G31" s="152"/>
    </row>
    <row r="32" spans="1:7" ht="13.8" thickBot="1"/>
    <row r="33" spans="1:7" ht="13.8" thickBot="1">
      <c r="A33" s="295" t="s">
        <v>162</v>
      </c>
      <c r="B33" s="296"/>
      <c r="C33" s="296"/>
      <c r="D33" s="296"/>
      <c r="E33" s="296"/>
      <c r="F33" s="296"/>
      <c r="G33" s="297"/>
    </row>
    <row r="34" spans="1:7" ht="36.6" thickBot="1">
      <c r="A34" s="27" t="s">
        <v>229</v>
      </c>
      <c r="B34" s="28" t="s">
        <v>0</v>
      </c>
      <c r="C34" s="28" t="s">
        <v>1</v>
      </c>
      <c r="D34" s="41" t="s">
        <v>126</v>
      </c>
      <c r="E34" s="41" t="s">
        <v>127</v>
      </c>
      <c r="F34" s="78" t="s">
        <v>128</v>
      </c>
      <c r="G34" s="29" t="s">
        <v>196</v>
      </c>
    </row>
    <row r="35" spans="1:7" ht="23.1" customHeight="1">
      <c r="A35" s="330" t="s">
        <v>163</v>
      </c>
      <c r="B35" s="191" t="s">
        <v>164</v>
      </c>
      <c r="C35" s="187" t="s">
        <v>34</v>
      </c>
      <c r="D35" s="36"/>
      <c r="E35" s="36"/>
      <c r="F35" s="36"/>
      <c r="G35" s="146"/>
    </row>
    <row r="36" spans="1:7" ht="23.1" customHeight="1">
      <c r="A36" s="331"/>
      <c r="B36" s="192" t="s">
        <v>164</v>
      </c>
      <c r="C36" s="188" t="s">
        <v>35</v>
      </c>
      <c r="D36" s="37"/>
      <c r="E36" s="37"/>
      <c r="F36" s="37"/>
      <c r="G36" s="150"/>
    </row>
    <row r="37" spans="1:7" ht="23.1" customHeight="1">
      <c r="A37" s="331"/>
      <c r="B37" s="192" t="s">
        <v>164</v>
      </c>
      <c r="C37" s="188" t="s">
        <v>167</v>
      </c>
      <c r="D37" s="37"/>
      <c r="E37" s="37"/>
      <c r="F37" s="37"/>
      <c r="G37" s="150"/>
    </row>
    <row r="38" spans="1:7" ht="23.1" customHeight="1">
      <c r="A38" s="331"/>
      <c r="B38" s="192" t="s">
        <v>164</v>
      </c>
      <c r="C38" s="188" t="s">
        <v>168</v>
      </c>
      <c r="D38" s="37"/>
      <c r="E38" s="37"/>
      <c r="F38" s="37"/>
      <c r="G38" s="150"/>
    </row>
    <row r="39" spans="1:7" ht="23.1" customHeight="1" thickBot="1">
      <c r="A39" s="332"/>
      <c r="B39" s="193" t="s">
        <v>164</v>
      </c>
      <c r="C39" s="193" t="s">
        <v>166</v>
      </c>
      <c r="D39" s="38">
        <f>SUM(D35:D38)</f>
        <v>0</v>
      </c>
      <c r="E39" s="38">
        <f>SUM(E35:E38)</f>
        <v>0</v>
      </c>
      <c r="F39" s="38">
        <f>SUM(F35:F38)</f>
        <v>0</v>
      </c>
      <c r="G39" s="152"/>
    </row>
    <row r="40" spans="1:7" ht="23.1" customHeight="1">
      <c r="A40" s="330" t="s">
        <v>169</v>
      </c>
      <c r="B40" s="191" t="s">
        <v>165</v>
      </c>
      <c r="C40" s="191" t="s">
        <v>170</v>
      </c>
      <c r="D40" s="36"/>
      <c r="E40" s="36"/>
      <c r="F40" s="36"/>
      <c r="G40" s="146"/>
    </row>
    <row r="41" spans="1:7" ht="23.1" customHeight="1" thickBot="1">
      <c r="A41" s="332"/>
      <c r="B41" s="193" t="s">
        <v>165</v>
      </c>
      <c r="C41" s="193" t="s">
        <v>171</v>
      </c>
      <c r="D41" s="61"/>
      <c r="E41" s="61"/>
      <c r="F41" s="61"/>
      <c r="G41" s="152"/>
    </row>
    <row r="42" spans="1:7" ht="23.25" customHeight="1" thickBot="1">
      <c r="A42" s="31" t="s">
        <v>173</v>
      </c>
      <c r="B42" s="194" t="s">
        <v>172</v>
      </c>
      <c r="C42" s="194" t="s">
        <v>174</v>
      </c>
      <c r="D42" s="62"/>
      <c r="E42" s="62"/>
      <c r="F42" s="62"/>
      <c r="G42" s="145"/>
    </row>
    <row r="43" spans="1:7" ht="23.1" customHeight="1">
      <c r="A43" s="324" t="s">
        <v>175</v>
      </c>
      <c r="B43" s="284" t="s">
        <v>177</v>
      </c>
      <c r="C43" s="195" t="s">
        <v>119</v>
      </c>
      <c r="D43" s="91"/>
      <c r="E43" s="91"/>
      <c r="F43" s="91"/>
      <c r="G43" s="146"/>
    </row>
    <row r="44" spans="1:7" ht="30.6">
      <c r="A44" s="325"/>
      <c r="B44" s="322"/>
      <c r="C44" s="196" t="s">
        <v>120</v>
      </c>
      <c r="D44" s="92"/>
      <c r="E44" s="92"/>
      <c r="F44" s="92"/>
      <c r="G44" s="150"/>
    </row>
    <row r="45" spans="1:7" ht="31.2" thickBot="1">
      <c r="A45" s="326"/>
      <c r="B45" s="323"/>
      <c r="C45" s="197" t="s">
        <v>121</v>
      </c>
      <c r="D45" s="93" t="str">
        <f>IF(OR(D43=" ",D43=0)," ",D44/D43)</f>
        <v xml:space="preserve"> </v>
      </c>
      <c r="E45" s="93" t="str">
        <f>IF(OR(E43=" ",E43=0)," ",E44/E43)</f>
        <v xml:space="preserve"> </v>
      </c>
      <c r="F45" s="93" t="str">
        <f>IF(OR(F43=" ",F43=0)," ",F44/F43)</f>
        <v xml:space="preserve"> </v>
      </c>
      <c r="G45" s="152"/>
    </row>
    <row r="46" spans="1:7" ht="23.1" customHeight="1" thickBot="1">
      <c r="A46" s="16" t="s">
        <v>176</v>
      </c>
      <c r="B46" s="198" t="s">
        <v>161</v>
      </c>
      <c r="C46" s="198" t="s">
        <v>125</v>
      </c>
      <c r="D46" s="81"/>
      <c r="E46" s="81"/>
      <c r="F46" s="81"/>
      <c r="G46" s="145"/>
    </row>
    <row r="48" spans="1:7">
      <c r="A48" s="56"/>
      <c r="B48" s="66" t="s">
        <v>256</v>
      </c>
    </row>
  </sheetData>
  <sheetProtection password="E8F7" sheet="1" objects="1" scenarios="1"/>
  <mergeCells count="14">
    <mergeCell ref="A2:F2"/>
    <mergeCell ref="A10:A14"/>
    <mergeCell ref="A15:A17"/>
    <mergeCell ref="A29:A31"/>
    <mergeCell ref="B29:B31"/>
    <mergeCell ref="A19:G19"/>
    <mergeCell ref="A8:G8"/>
    <mergeCell ref="A4:G4"/>
    <mergeCell ref="B43:B45"/>
    <mergeCell ref="A43:A45"/>
    <mergeCell ref="A22:A27"/>
    <mergeCell ref="A35:A39"/>
    <mergeCell ref="A40:A41"/>
    <mergeCell ref="A33:G33"/>
  </mergeCells>
  <phoneticPr fontId="2" type="noConversion"/>
  <printOptions horizontalCentered="1"/>
  <pageMargins left="0.55118110236220474" right="0.55118110236220474" top="0.6692913385826772" bottom="0.59055118110236227" header="0.70866141732283472" footer="0.31496062992125984"/>
  <pageSetup paperSize="9" scale="75" orientation="landscape" errors="blank" r:id="rId1"/>
  <headerFooter differentFirst="1" alignWithMargins="0">
    <oddFooter>&amp;LWater Compliance Reporting Manual - Data Sheets - &amp;A&amp;R Page &amp;P  of  &amp;N</oddFooter>
    <firstFooter>&amp;LWater Compliance Reporting Manual - Data Sheets - &amp;A&amp;R Page &amp;P  of  &amp;N</firstFooter>
  </headerFooter>
  <rowBreaks count="1" manualBreakCount="1">
    <brk id="3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Normal="100" zoomScaleSheetLayoutView="100" workbookViewId="0">
      <selection activeCell="H22" sqref="H22"/>
    </sheetView>
  </sheetViews>
  <sheetFormatPr defaultRowHeight="13.2"/>
  <cols>
    <col min="2" max="2" width="10.109375" customWidth="1"/>
    <col min="3" max="3" width="12.6640625" customWidth="1"/>
    <col min="4" max="4" width="39.6640625" customWidth="1"/>
    <col min="5" max="7" width="9.6640625" style="39" customWidth="1"/>
    <col min="8" max="8" width="36.5546875" style="39" customWidth="1"/>
  </cols>
  <sheetData>
    <row r="1" spans="1:9" ht="15.6">
      <c r="A1" s="3" t="s">
        <v>238</v>
      </c>
      <c r="D1" s="172" t="s">
        <v>255</v>
      </c>
    </row>
    <row r="2" spans="1:9">
      <c r="A2" s="292" t="s">
        <v>215</v>
      </c>
      <c r="B2" s="292"/>
      <c r="C2" s="292"/>
      <c r="D2" s="292"/>
      <c r="E2" s="292"/>
      <c r="F2" s="292"/>
      <c r="G2" s="292"/>
      <c r="H2" s="171" t="s">
        <v>254</v>
      </c>
    </row>
    <row r="3" spans="1:9" ht="11.25" customHeight="1" thickBot="1">
      <c r="A3" s="1"/>
      <c r="B3" s="1"/>
      <c r="C3" s="227"/>
      <c r="D3" s="1"/>
      <c r="E3" s="35"/>
      <c r="F3" s="35"/>
      <c r="G3" s="35"/>
    </row>
    <row r="4" spans="1:9" ht="13.5" customHeight="1" thickBot="1">
      <c r="A4" s="342" t="s">
        <v>178</v>
      </c>
      <c r="B4" s="343"/>
      <c r="C4" s="343"/>
      <c r="D4" s="343"/>
      <c r="E4" s="343"/>
      <c r="F4" s="343"/>
      <c r="G4" s="343"/>
      <c r="H4" s="344"/>
    </row>
    <row r="5" spans="1:9" ht="17.25" customHeight="1" thickBot="1">
      <c r="A5" s="27" t="s">
        <v>229</v>
      </c>
      <c r="B5" s="28" t="s">
        <v>0</v>
      </c>
      <c r="C5" s="28" t="s">
        <v>261</v>
      </c>
      <c r="D5" s="28" t="s">
        <v>1</v>
      </c>
      <c r="E5" s="41" t="s">
        <v>214</v>
      </c>
      <c r="F5" s="41" t="s">
        <v>268</v>
      </c>
      <c r="G5" s="41" t="s">
        <v>3</v>
      </c>
      <c r="H5" s="29" t="s">
        <v>196</v>
      </c>
      <c r="I5" s="2"/>
    </row>
    <row r="6" spans="1:9" ht="30" customHeight="1">
      <c r="A6" s="173" t="s">
        <v>180</v>
      </c>
      <c r="B6" s="187" t="s">
        <v>187</v>
      </c>
      <c r="C6" s="225" t="s">
        <v>264</v>
      </c>
      <c r="D6" s="225" t="s">
        <v>269</v>
      </c>
      <c r="E6" s="36"/>
      <c r="F6" s="75"/>
      <c r="G6" s="75"/>
      <c r="H6" s="146"/>
    </row>
    <row r="7" spans="1:9" ht="30" customHeight="1">
      <c r="A7" s="221" t="s">
        <v>181</v>
      </c>
      <c r="B7" s="188" t="s">
        <v>188</v>
      </c>
      <c r="C7" s="228" t="s">
        <v>264</v>
      </c>
      <c r="D7" s="196" t="s">
        <v>248</v>
      </c>
      <c r="E7" s="37"/>
      <c r="F7" s="71"/>
      <c r="G7" s="71"/>
      <c r="H7" s="150"/>
    </row>
    <row r="8" spans="1:9" ht="30" customHeight="1">
      <c r="A8" s="221" t="s">
        <v>182</v>
      </c>
      <c r="B8" s="188" t="s">
        <v>189</v>
      </c>
      <c r="C8" s="228" t="s">
        <v>264</v>
      </c>
      <c r="D8" s="196" t="s">
        <v>249</v>
      </c>
      <c r="E8" s="37"/>
      <c r="F8" s="71"/>
      <c r="G8" s="71"/>
      <c r="H8" s="150"/>
    </row>
    <row r="9" spans="1:9" ht="30" customHeight="1">
      <c r="A9" s="221" t="s">
        <v>183</v>
      </c>
      <c r="B9" s="188" t="s">
        <v>190</v>
      </c>
      <c r="C9" s="207" t="s">
        <v>264</v>
      </c>
      <c r="D9" s="196" t="s">
        <v>250</v>
      </c>
      <c r="E9" s="37"/>
      <c r="F9" s="71"/>
      <c r="G9" s="71"/>
      <c r="H9" s="150"/>
    </row>
    <row r="10" spans="1:9" ht="30" customHeight="1">
      <c r="A10" s="221" t="s">
        <v>184</v>
      </c>
      <c r="B10" s="241" t="s">
        <v>272</v>
      </c>
      <c r="C10" s="241" t="s">
        <v>272</v>
      </c>
      <c r="D10" s="228" t="s">
        <v>273</v>
      </c>
      <c r="E10" s="37"/>
      <c r="F10" s="71"/>
      <c r="G10" s="71"/>
      <c r="H10" s="150"/>
    </row>
    <row r="11" spans="1:9" ht="30" customHeight="1">
      <c r="A11" s="221" t="s">
        <v>185</v>
      </c>
      <c r="B11" s="196" t="s">
        <v>253</v>
      </c>
      <c r="C11" s="228" t="s">
        <v>271</v>
      </c>
      <c r="D11" s="228" t="s">
        <v>270</v>
      </c>
      <c r="E11" s="37"/>
      <c r="F11" s="71"/>
      <c r="G11" s="71"/>
      <c r="H11" s="150"/>
    </row>
    <row r="12" spans="1:9" ht="38.25" customHeight="1" thickBot="1">
      <c r="A12" s="176" t="s">
        <v>186</v>
      </c>
      <c r="B12" s="229" t="s">
        <v>267</v>
      </c>
      <c r="C12" s="229" t="s">
        <v>263</v>
      </c>
      <c r="D12" s="189" t="s">
        <v>191</v>
      </c>
      <c r="E12" s="76"/>
      <c r="F12" s="77"/>
      <c r="G12" s="76"/>
      <c r="H12" s="152"/>
    </row>
  </sheetData>
  <sheetProtection password="E8F7" sheet="1" objects="1" scenarios="1"/>
  <mergeCells count="2">
    <mergeCell ref="A2:G2"/>
    <mergeCell ref="A4:H4"/>
  </mergeCells>
  <phoneticPr fontId="2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landscape" r:id="rId1"/>
  <headerFooter alignWithMargins="0">
    <oddFooter>&amp;LWater Compliance Reporting Manual - Data Sheets - &amp;A&amp;C &amp;RPage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Read This First</vt:lpstr>
      <vt:lpstr>Large Potable</vt:lpstr>
      <vt:lpstr>Large Sewerage</vt:lpstr>
      <vt:lpstr>Large Rural</vt:lpstr>
      <vt:lpstr>Small Potable</vt:lpstr>
      <vt:lpstr>Small Non-Potable</vt:lpstr>
      <vt:lpstr>Small Sewerage</vt:lpstr>
      <vt:lpstr>Small Rural</vt:lpstr>
      <vt:lpstr>Complaints</vt:lpstr>
      <vt:lpstr>Contact Centre</vt:lpstr>
      <vt:lpstr>Complaints!OLE_LINK13</vt:lpstr>
      <vt:lpstr>'Large Potable'!Print_Area</vt:lpstr>
      <vt:lpstr>'Large Rural'!Print_Area</vt:lpstr>
      <vt:lpstr>'Large Sewerage'!Print_Area</vt:lpstr>
      <vt:lpstr>'Read This First'!Print_Area</vt:lpstr>
      <vt:lpstr>'Small Non-Potable'!Print_Area</vt:lpstr>
      <vt:lpstr>'Small Potable'!Print_Area</vt:lpstr>
      <vt:lpstr>'Small Rural'!Print_Area</vt:lpstr>
      <vt:lpstr>'Small Sewerage'!Print_Area</vt:lpstr>
      <vt:lpstr>'Large Potable'!Print_Titles</vt:lpstr>
      <vt:lpstr>'Small Non-Potable'!Print_Titles</vt:lpstr>
      <vt:lpstr>'Small Potable'!Print_Titles</vt:lpstr>
      <vt:lpstr>'Small Rural'!Print_Titles</vt:lpstr>
      <vt:lpstr>'Small Sewerage'!Print_Titles</vt:lpstr>
    </vt:vector>
  </TitlesOfParts>
  <Company>Economic Regulation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jemmerson</cp:lastModifiedBy>
  <cp:lastPrinted>2011-05-09T04:00:46Z</cp:lastPrinted>
  <dcterms:created xsi:type="dcterms:W3CDTF">2007-04-23T01:19:35Z</dcterms:created>
  <dcterms:modified xsi:type="dcterms:W3CDTF">2011-05-16T00:21:59Z</dcterms:modified>
</cp:coreProperties>
</file>