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Users\CBarnes\Documents\Datasheets\"/>
    </mc:Choice>
  </mc:AlternateContent>
  <xr:revisionPtr revIDLastSave="0" documentId="13_ncr:1_{8F527613-E311-4CB8-BF67-E0E111E6F7BB}" xr6:coauthVersionLast="46" xr6:coauthVersionMax="46" xr10:uidLastSave="{00000000-0000-0000-0000-000000000000}"/>
  <bookViews>
    <workbookView xWindow="-28920" yWindow="4500" windowWidth="29040" windowHeight="15840" tabRatio="712" xr2:uid="{00000000-000D-0000-FFFF-FFFF00000000}"/>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performance'!$A$2:$E$13</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first'!$A$2:$B$16</definedName>
    <definedName name="_xlnm.Print_Area" localSheetId="4">Reconnections!$A$2:$E$25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4" l="1"/>
  <c r="C11" i="14"/>
  <c r="A2" i="35" l="1"/>
  <c r="A2" i="34"/>
  <c r="A2" i="31"/>
  <c r="A2" i="29"/>
  <c r="A2" i="30"/>
  <c r="A2" i="32"/>
  <c r="A2" i="33"/>
  <c r="A2" i="28"/>
  <c r="D11" i="33" l="1"/>
  <c r="D11" i="29" l="1"/>
  <c r="D21" i="30" l="1"/>
  <c r="D17" i="30"/>
  <c r="D15" i="30"/>
  <c r="D13" i="30"/>
  <c r="D11" i="30"/>
  <c r="D9" i="30"/>
  <c r="D7" i="30"/>
  <c r="D17" i="29"/>
  <c r="D9" i="29"/>
  <c r="D7" i="29"/>
  <c r="D33" i="28"/>
  <c r="D31" i="28"/>
  <c r="D29" i="28"/>
  <c r="D27" i="28"/>
  <c r="D25" i="28"/>
  <c r="D23" i="28"/>
  <c r="D21" i="28"/>
  <c r="D19" i="28"/>
  <c r="D17" i="28"/>
  <c r="D15" i="28"/>
  <c r="D13" i="28"/>
  <c r="D9" i="28"/>
  <c r="D7" i="28"/>
  <c r="D15" i="29" l="1"/>
  <c r="D13" i="29"/>
  <c r="D11" i="28"/>
  <c r="D23" i="30"/>
  <c r="D19" i="30"/>
  <c r="D31" i="31"/>
  <c r="D29" i="31"/>
  <c r="D27" i="31"/>
  <c r="D25" i="31"/>
  <c r="D23" i="31"/>
  <c r="D21" i="31"/>
  <c r="D19" i="31"/>
  <c r="D17" i="31"/>
  <c r="D15" i="31"/>
  <c r="D13" i="31"/>
  <c r="D11" i="31"/>
  <c r="D9" i="31"/>
  <c r="D36" i="31"/>
  <c r="D34" i="31"/>
  <c r="D8" i="33" l="1"/>
</calcChain>
</file>

<file path=xl/sharedStrings.xml><?xml version="1.0" encoding="utf-8"?>
<sst xmlns="http://schemas.openxmlformats.org/spreadsheetml/2006/main" count="366" uniqueCount="307">
  <si>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</si>
  <si>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</si>
  <si>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</si>
  <si>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</si>
  <si>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</si>
  <si>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</si>
  <si>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</si>
  <si>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</si>
  <si>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</si>
  <si>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</si>
  <si>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</si>
  <si>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</si>
  <si>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</si>
  <si>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</si>
  <si>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</si>
  <si>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</si>
  <si>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</si>
  <si>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</si>
  <si>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</si>
  <si>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</si>
  <si>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</si>
  <si>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</si>
  <si>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</si>
  <si>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</si>
  <si>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</si>
  <si>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</si>
  <si>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</si>
  <si>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</si>
  <si>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</si>
  <si>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</si>
  <si>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</si>
  <si>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</si>
  <si>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</si>
  <si>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</si>
  <si>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</si>
  <si>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</si>
  <si>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</si>
  <si>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</si>
  <si>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</si>
  <si>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</si>
  <si>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</si>
  <si>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</si>
  <si>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</si>
  <si>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</si>
  <si>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</si>
  <si>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</si>
  <si>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</si>
  <si>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</si>
  <si>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</si>
  <si>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</si>
  <si>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</si>
  <si>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</si>
  <si>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</si>
  <si>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</si>
  <si>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</si>
  <si>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</si>
  <si>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</si>
  <si>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</si>
  <si>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</si>
  <si>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</si>
  <si>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</si>
  <si>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</si>
  <si>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</si>
  <si>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</si>
  <si>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</si>
  <si>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</si>
  <si>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</si>
  <si>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</si>
  <si>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</si>
  <si>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</si>
  <si>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</si>
  <si>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</si>
  <si>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</si>
  <si>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</si>
  <si>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</si>
  <si>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</si>
  <si>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</si>
  <si>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</si>
  <si>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</si>
  <si>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</si>
  <si>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</si>
  <si>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</si>
  <si>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</si>
  <si>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</si>
  <si>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</si>
  <si>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</si>
  <si>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</si>
  <si>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</si>
  <si>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</si>
  <si>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</si>
  <si>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</si>
  <si>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</si>
  <si>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</si>
  <si>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</si>
  <si>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</si>
  <si>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</si>
  <si>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</si>
  <si>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</si>
  <si>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</si>
  <si>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</si>
  <si>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</si>
  <si>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</si>
  <si>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</si>
  <si>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</si>
  <si>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</si>
  <si>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</si>
  <si>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</si>
  <si>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</si>
  <si>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</si>
  <si>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</si>
  <si>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</si>
  <si>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</si>
  <si>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</si>
  <si>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</si>
  <si>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</si>
  <si>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</si>
  <si>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</si>
  <si>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</si>
  <si>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</si>
  <si>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</si>
  <si>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</si>
  <si>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</si>
  <si>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</si>
  <si>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</si>
  <si>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</si>
  <si>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</si>
  <si>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</si>
  <si>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</si>
  <si>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</si>
  <si>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</si>
  <si>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</si>
  <si>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</si>
  <si>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</si>
  <si>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</si>
  <si>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</si>
  <si>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</si>
  <si>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</si>
  <si>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</si>
  <si>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</si>
  <si>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</si>
  <si>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</si>
  <si>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</si>
  <si>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</si>
  <si>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</si>
  <si>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</si>
  <si>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</si>
  <si>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</si>
  <si>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</si>
  <si>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</si>
  <si>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</si>
  <si>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</si>
  <si>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</si>
  <si>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</si>
  <si>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</si>
  <si>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</si>
  <si>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 xml:space="preserve">           </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</si>
  <si>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</si>
  <si>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</si>
  <si>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</si>
  <si>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</si>
  <si>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</si>
  <si>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</si>
  <si>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</si>
  <si>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</si>
  <si>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</si>
  <si>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</si>
  <si>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</si>
  <si>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</si>
  <si>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</si>
  <si>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</si>
  <si>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</si>
  <si>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</si>
  <si>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</si>
  <si>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</si>
  <si>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</si>
  <si>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</si>
  <si>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</si>
  <si>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</si>
  <si>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</si>
  <si>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payments made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</si>
  <si>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</si>
  <si>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</si>
  <si>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</si>
  <si>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</si>
  <si>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</si>
  <si>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</si>
  <si>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</si>
  <si>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</si>
  <si>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Total number of residential customers who are contestable customers.</t>
  </si>
  <si>
    <t>Total number of residential customers who are non-contestable customers.</t>
  </si>
  <si>
    <t>Total number of residential customers who are subject to an instalment plan.</t>
  </si>
  <si>
    <t>Percentage of residential accounts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</si>
  <si>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</si>
  <si>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</si>
  <si>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</si>
  <si>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</si>
  <si>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</si>
  <si>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</si>
  <si>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</si>
  <si>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</si>
  <si>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</si>
  <si>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</si>
  <si>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</si>
  <si>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</si>
  <si>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</si>
  <si>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</si>
  <si>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</si>
  <si>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</si>
  <si>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</si>
  <si>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</si>
  <si>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</si>
  <si>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</si>
  <si>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</si>
  <si>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</si>
  <si>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</si>
  <si>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</si>
  <si>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the subject of an instalment plan.</t>
  </si>
  <si>
    <t>Percentage of residential customer disconnections reconnected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</si>
  <si>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</si>
  <si>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</si>
  <si>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</si>
  <si>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</si>
  <si>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</si>
  <si>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</si>
  <si>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</si>
  <si>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</si>
  <si>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</si>
  <si>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</si>
  <si>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</si>
  <si>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</si>
  <si>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</si>
  <si>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</si>
  <si>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</si>
  <si>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</si>
  <si>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</si>
  <si>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</si>
  <si>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</si>
  <si>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</si>
  <si>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</si>
  <si>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</si>
  <si>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</si>
  <si>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</si>
  <si>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</si>
  <si>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</si>
  <si>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</si>
  <si>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</si>
  <si>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</si>
  <si>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</si>
  <si>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</si>
  <si>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</si>
  <si>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</si>
  <si>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</si>
  <si>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</si>
  <si>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</si>
  <si>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</si>
  <si>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</si>
  <si>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</si>
  <si>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</si>
  <si>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</si>
  <si>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amount paid to customers under clause 14.1 of the Code of Conduct.</t>
  </si>
  <si>
    <t>Total number of telephone calls to a call centre that are unanswered.</t>
  </si>
  <si>
    <t>Percentage of telephone calls to a call centre that are unanswered.</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</si>
  <si>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</si>
  <si>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</si>
  <si>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</si>
  <si>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</si>
  <si>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</si>
  <si>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</si>
  <si>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</si>
  <si>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</si>
  <si>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</si>
  <si>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</si>
  <si>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</si>
  <si>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</si>
  <si>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</si>
  <si>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</si>
  <si>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</si>
  <si>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</si>
  <si>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</si>
  <si>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</si>
  <si>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</si>
  <si>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</si>
  <si>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</si>
  <si>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</si>
  <si>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</si>
  <si>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</si>
  <si>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</si>
  <si>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</si>
  <si>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</si>
  <si>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</si>
  <si>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</si>
  <si>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</si>
  <si>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</si>
  <si>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</si>
  <si>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Call centre performance</t>
  </si>
  <si>
    <t>Energy bill debt</t>
  </si>
  <si>
    <t>Hardship customers</t>
  </si>
  <si>
    <t>Billing and payment</t>
  </si>
  <si>
    <t xml:space="preserve">  </t>
  </si>
  <si>
    <t xml:space="preserve">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</si>
  <si>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r>
      <rPr>
        <b/>
        <sz val="10"/>
        <color rgb="FF000000"/>
        <rFont val="Arial"/>
        <family val="2"/>
        <scheme val="minor"/>
      </rPr>
      <t>As per section 4 of the handbook, retailers should complete the ‘number’ column in each worksheet as follows:</t>
    </r>
    <r>
      <rPr>
        <sz val="10"/>
        <color rgb="FF000000"/>
        <rFont val="Arial"/>
        <family val="2"/>
        <scheme val="minor"/>
      </rPr>
      <t xml:space="preserve">
</t>
    </r>
    <r>
      <rPr>
        <b/>
        <sz val="10"/>
        <color rgb="FF000000"/>
        <rFont val="Arial"/>
        <family val="2"/>
        <scheme val="minor"/>
      </rPr>
      <t>If the data is available:</t>
    </r>
    <r>
      <rPr>
        <sz val="10"/>
        <color rgb="FF000000"/>
        <rFont val="Arial"/>
        <family val="2"/>
        <scheme val="minor"/>
      </rPr>
      <t xml:space="preserve">
Enter the data
</t>
    </r>
    <r>
      <rPr>
        <b/>
        <sz val="10"/>
        <color rgb="FF000000"/>
        <rFont val="Arial"/>
        <family val="2"/>
        <scheme val="minor"/>
      </rPr>
      <t>If the activity did not occur:</t>
    </r>
    <r>
      <rPr>
        <sz val="10"/>
        <color rgb="FF000000"/>
        <rFont val="Arial"/>
        <family val="2"/>
        <scheme val="minor"/>
      </rPr>
      <t xml:space="preserve">
Enter '0'
For example, if the retailer supplied electricity to residential customers but did not place any residential customers on an instalment plan, the data for indicator CCR 17 should be ‘0’.
</t>
    </r>
    <r>
      <rPr>
        <b/>
        <sz val="10"/>
        <color rgb="FF000000"/>
        <rFont val="Arial"/>
        <family val="2"/>
        <scheme val="minor"/>
      </rPr>
      <t>If the activity is not applicable:</t>
    </r>
    <r>
      <rPr>
        <sz val="10"/>
        <color rgb="FF000000"/>
        <rFont val="Arial"/>
        <family val="2"/>
        <scheme val="minor"/>
      </rPr>
      <t xml:space="preserve">
Enter 'n/a'
For example, if the retailer did not supply electricity to residential customers, indicator CCR 17 should be marked ‘n/a’.
</t>
    </r>
    <r>
      <rPr>
        <b/>
        <sz val="10"/>
        <color rgb="FF000000"/>
        <rFont val="Arial"/>
        <family val="2"/>
        <scheme val="minor"/>
      </rPr>
      <t>If the data is unavailable:</t>
    </r>
    <r>
      <rPr>
        <sz val="10"/>
        <color rgb="FF000000"/>
        <rFont val="Arial"/>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Arial"/>
        <family val="2"/>
        <scheme val="minor"/>
      </rPr>
      <t xml:space="preserve">
</t>
    </r>
  </si>
  <si>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</si>
  <si>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r>
      <t xml:space="preserve">Some indicators (shaded </t>
    </r>
    <r>
      <rPr>
        <sz val="10"/>
        <color rgb="FF00B0F0"/>
        <rFont val="Arial"/>
        <family val="2"/>
        <scheme val="minor"/>
      </rPr>
      <t>blue</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50"/>
        <rFont val="Arial"/>
        <family val="2"/>
        <scheme val="minor"/>
      </rPr>
      <t>green</t>
    </r>
    <r>
      <rPr>
        <sz val="10"/>
        <color rgb="FF000000"/>
        <rFont val="Arial"/>
        <family val="2"/>
        <scheme val="minor"/>
      </rPr>
      <t xml:space="preserve">) require a cumulative total value for the whole of the reporting year. </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</si>
  <si>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</si>
  <si>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Total number of pre-payment meter customers who have reverted to a standard meter within 3 months of meter installation or entering into a contract for the whole reporting year.</t>
  </si>
  <si>
    <t>Total number of pre-payment meter customers who have reverted to a standard meter for the whole reporting year.</t>
  </si>
  <si>
    <t>2021 Electricity Performance Reporting Datasheet - Retail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</si>
</sst>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quot;$&quot;#,##0"/>
    <numFmt numFmtId="167" formatCode="_-[$$-C09]* #,##0.00_-;\-[$$-C09]* #,##0.00_-;_-[$$-C09]* &quot;-&quot;??_-;_-@_-"/>
    <numFmt numFmtId="168" formatCode="_-[$$-C09]* #,##0_-;\-[$$-C09]* #,##0_-;_-[$$-C09]* &quot;-&quot;_-;_-@_-"/>
  </numFmts>
  <fonts count="34" x14ac:knownFonts="1">
    <font>
      <sz val="11"/>
      <color theme="1"/>
      <name val="Arial"/>
      <family val="2"/>
      <scheme val="minor"/>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17">
    <xf numFmtId="0" fontId="0" fillId="0" borderId="0" applyNumberFormat="0" applyFill="0" applyBorder="0" applyProtection="0"/>
    <xf numFmtId="0" fontId="9" fillId="0" borderId="0" applyNumberFormat="0" applyFill="0" applyBorder="0" applyAlignment="0" applyProtection="0"/>
    <xf numFmtId="4" fontId="12" fillId="0" borderId="0" applyFont="0" applyFill="0" applyBorder="0" applyAlignment="0" applyProtection="0"/>
    <xf numFmtId="3"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9" fillId="0" borderId="0" applyNumberFormat="0" applyFill="0" applyBorder="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Protection="0"/>
    <xf numFmtId="0" fontId="18" fillId="0" borderId="0" applyNumberFormat="0" applyFill="0" applyBorder="0" applyProtection="0"/>
    <xf numFmtId="0" fontId="20" fillId="0" borderId="0" applyNumberFormat="0" applyFill="0" applyBorder="0" applyProtection="0"/>
    <xf numFmtId="0" fontId="21" fillId="0" borderId="0" applyNumberFormat="0" applyFill="0" applyAlignment="0" applyProtection="0"/>
    <xf numFmtId="0" fontId="22" fillId="0" borderId="0" applyNumberFormat="0" applyFill="0" applyBorder="0" applyProtection="0"/>
    <xf numFmtId="0" fontId="22" fillId="0" borderId="25" applyNumberFormat="0" applyFill="0" applyProtection="0"/>
    <xf numFmtId="0" fontId="23" fillId="11" borderId="25" applyNumberFormat="0" applyProtection="0"/>
    <xf numFmtId="0" fontId="20" fillId="0" borderId="25" applyNumberFormat="0" applyFill="0" applyProtection="0"/>
  </cellStyleXfs>
  <cellXfs count="156">
    <xf numFmtId="0" fontId="0" fillId="0" borderId="0" xfId="0"/>
    <xf numFmtId="0" fontId="0" fillId="0" borderId="0" xfId="0" applyAlignment="1">
      <alignment wrapText="1"/>
    </xf>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0" xfId="0" applyFont="1"/>
    <xf numFmtId="0" fontId="5" fillId="0" borderId="0" xfId="0" applyFont="1" applyAlignment="1">
      <alignment vertical="top"/>
    </xf>
    <xf numFmtId="0" fontId="4"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0" fillId="0" borderId="2" xfId="0" applyBorder="1"/>
    <xf numFmtId="0" fontId="0" fillId="0" borderId="3" xfId="0" applyBorder="1"/>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1" fillId="3" borderId="8" xfId="0" applyFont="1" applyFill="1" applyBorder="1" applyAlignment="1" applyProtection="1">
      <alignment horizontal="center" vertical="center" wrapText="1"/>
    </xf>
    <xf numFmtId="0" fontId="8" fillId="5" borderId="0" xfId="0" applyFont="1" applyFill="1" applyAlignment="1">
      <alignment horizontal="center" vertical="center"/>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3" fontId="0" fillId="0" borderId="9" xfId="0" applyNumberFormat="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horizontal="right" vertical="center" wrapText="1"/>
      <protection locked="0"/>
    </xf>
    <xf numFmtId="10" fontId="4" fillId="2" borderId="23" xfId="0" applyNumberFormat="1" applyFont="1" applyFill="1" applyBorder="1" applyAlignment="1" applyProtection="1">
      <alignment horizontal="right" vertical="center" wrapText="1"/>
    </xf>
    <xf numFmtId="10" fontId="2" fillId="0" borderId="24" xfId="0" applyNumberFormat="1" applyFont="1" applyFill="1" applyBorder="1" applyAlignment="1" applyProtection="1">
      <alignment horizontal="left" vertical="center" wrapText="1"/>
      <protection locked="0"/>
    </xf>
    <xf numFmtId="3" fontId="4" fillId="0" borderId="23"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1" fillId="0" borderId="8" xfId="0" applyFont="1" applyBorder="1" applyAlignment="1">
      <alignment horizontal="left" vertical="center" wrapText="1"/>
    </xf>
    <xf numFmtId="0" fontId="13"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9" fillId="0" borderId="20" xfId="1" applyBorder="1" applyAlignment="1">
      <alignment vertical="center"/>
    </xf>
    <xf numFmtId="0" fontId="9" fillId="0" borderId="0" xfId="1" applyBorder="1" applyAlignment="1">
      <alignment vertical="center"/>
    </xf>
    <xf numFmtId="0" fontId="30" fillId="0" borderId="0" xfId="0" applyFont="1"/>
    <xf numFmtId="0" fontId="27" fillId="0" borderId="27" xfId="0" applyFont="1" applyBorder="1" applyAlignment="1">
      <alignment horizontal="left" vertical="top" wrapText="1"/>
    </xf>
    <xf numFmtId="0" fontId="29" fillId="0" borderId="27"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2" xfId="0" applyFont="1" applyFill="1" applyBorder="1" applyAlignment="1" applyProtection="1">
      <alignment horizontal="left" vertical="center" wrapText="1"/>
    </xf>
    <xf numFmtId="0" fontId="4" fillId="12" borderId="23" xfId="0" applyFont="1" applyFill="1" applyBorder="1" applyAlignment="1">
      <alignment horizontal="left" vertical="center" wrapText="1"/>
    </xf>
    <xf numFmtId="0" fontId="1" fillId="0" borderId="0" xfId="0" applyFont="1" applyAlignment="1" applyProtection="1">
      <alignment horizontal="left" wrapText="1"/>
      <protection locked="0"/>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6" xfId="0" applyFont="1" applyBorder="1" applyAlignment="1" applyProtection="1">
      <alignment horizontal="center"/>
    </xf>
    <xf numFmtId="0" fontId="2" fillId="0" borderId="8" xfId="0" applyFont="1" applyFill="1" applyBorder="1" applyAlignment="1" applyProtection="1">
      <alignment vertical="center" wrapText="1"/>
      <protection locked="0"/>
    </xf>
    <xf numFmtId="0" fontId="0" fillId="0" borderId="2" xfId="0" applyBorder="1" applyAlignment="1"/>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2" xfId="0" applyFill="1" applyBorder="1" applyAlignment="1"/>
    <xf numFmtId="0" fontId="2" fillId="0" borderId="9" xfId="0" applyFont="1" applyFill="1" applyBorder="1" applyAlignment="1" applyProtection="1">
      <alignment vertical="center" wrapText="1"/>
      <protection locked="0"/>
    </xf>
    <xf numFmtId="0" fontId="0" fillId="0" borderId="3" xfId="0"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7" fillId="0" borderId="26" xfId="0" applyFont="1" applyBorder="1" applyAlignment="1" applyProtection="1">
      <alignment horizontal="center" vertical="center"/>
    </xf>
    <xf numFmtId="0" fontId="7" fillId="0" borderId="26" xfId="0" applyFont="1" applyBorder="1" applyAlignment="1">
      <alignment horizontal="center"/>
    </xf>
    <xf numFmtId="0" fontId="1" fillId="3" borderId="15" xfId="0" applyFont="1" applyFill="1" applyBorder="1" applyAlignment="1" applyProtection="1">
      <alignment horizontal="center" vertical="center" wrapText="1"/>
    </xf>
    <xf numFmtId="0" fontId="8" fillId="14" borderId="0" xfId="0" applyFont="1" applyFill="1" applyAlignment="1" applyProtection="1">
      <alignment horizontal="center" vertical="center" wrapText="1"/>
      <protection locked="0"/>
    </xf>
  </cellXfs>
  <cellStyles count="17">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Subtitle" xfId="12" xr:uid="{00000000-0005-0000-0000-00000A000000}"/>
    <cellStyle name="Table Heading" xfId="15" xr:uid="{00000000-0005-0000-0000-00000B000000}"/>
    <cellStyle name="Table Text" xfId="13" xr:uid="{00000000-0005-0000-0000-00000C000000}"/>
    <cellStyle name="Table Text With Lines" xfId="14" xr:uid="{00000000-0005-0000-0000-00000D000000}"/>
    <cellStyle name="Table Total Row" xfId="16" xr:uid="{00000000-0005-0000-0000-00000E000000}"/>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xr9:uid="{00000000-0011-0000-FFFF-FFFF00000000}">
      <tableStyleElement type="wholeTable" dxfId="1"/>
      <tableStyleElement type="headerRow" dxfId="0"/>
    </tableStyle>
  </tableStyles>
  <colors>
    <mruColors>
      <color rgb="FF00A0AF"/>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6"/>
  <sheetViews>
    <sheetView tabSelected="1" zoomScale="98" zoomScaleNormal="98" workbookViewId="0">
      <selection activeCell="F8" sqref="F8"/>
    </sheetView>
  </sheetViews>
  <sheetFormatPr defaultRowHeight="13.5" x14ac:dyDescent="0.35"/>
  <cols>
    <col min="1" max="1" width="6.25" customWidth="1"/>
    <col min="2" max="2" width="138.625" customWidth="1"/>
    <col min="3" max="3" width="8.5" customWidth="1"/>
  </cols>
  <sheetData>
    <row r="2" spans="1:5" ht="28.9" customHeight="1" x14ac:dyDescent="0.4">
      <c r="A2" s="126"/>
      <c r="B2" s="155" t="s">
        <v>306</v>
      </c>
      <c r="C2" s="126"/>
      <c r="D2" s="126"/>
      <c r="E2" s="126"/>
    </row>
    <row r="4" spans="1:5" ht="20.65" x14ac:dyDescent="0.35">
      <c r="B4" s="42" t="s">
        <v>10</v>
      </c>
    </row>
    <row r="5" spans="1:5" ht="37.5" customHeight="1" x14ac:dyDescent="0.35">
      <c r="B5" s="96" t="s">
        <v>301</v>
      </c>
    </row>
    <row r="6" spans="1:5" ht="30.75" customHeight="1" x14ac:dyDescent="0.35">
      <c r="B6" s="117" t="s">
        <v>160</v>
      </c>
    </row>
    <row r="7" spans="1:5" ht="30.75" customHeight="1" thickBot="1" x14ac:dyDescent="0.4">
      <c r="B7" s="118"/>
    </row>
    <row r="8" spans="1:5" ht="230.25" customHeight="1" thickBot="1" x14ac:dyDescent="0.4">
      <c r="B8" s="120" t="s">
        <v>300</v>
      </c>
    </row>
    <row r="9" spans="1:5" ht="30.75" customHeight="1" thickBot="1" x14ac:dyDescent="0.4">
      <c r="B9" s="118"/>
    </row>
    <row r="10" spans="1:5" ht="36.75" customHeight="1" thickBot="1" x14ac:dyDescent="0.4">
      <c r="B10" s="121" t="s">
        <v>302</v>
      </c>
    </row>
    <row r="11" spans="1:5" ht="30.75" customHeight="1" thickBot="1" x14ac:dyDescent="0.4">
      <c r="B11" s="119" t="s">
        <v>298</v>
      </c>
    </row>
    <row r="12" spans="1:5" ht="60" customHeight="1" thickBot="1" x14ac:dyDescent="0.4">
      <c r="B12" s="121" t="s">
        <v>299</v>
      </c>
    </row>
    <row r="13" spans="1:5" ht="30.75" customHeight="1" x14ac:dyDescent="0.35">
      <c r="B13" s="118"/>
    </row>
    <row r="14" spans="1:5" ht="30.75" customHeight="1" x14ac:dyDescent="0.35">
      <c r="B14" s="118"/>
    </row>
    <row r="15" spans="1:5" ht="30.75" customHeight="1" x14ac:dyDescent="0.35">
      <c r="B15" s="118"/>
    </row>
    <row r="16" spans="1:5" ht="30.75" customHeight="1" x14ac:dyDescent="0.35">
      <c r="B16" s="118"/>
    </row>
  </sheetData>
  <hyperlinks>
    <hyperlink ref="B6" r:id="rId1" xr:uid="{00000000-0004-0000-0000-000000000000}"/>
  </hyperlinks>
  <pageMargins left="0.7" right="0.7" top="0.75" bottom="0.75" header="0.3" footer="0.3"/>
  <pageSetup paperSize="9" scale="80" orientation="portrait" r:id="rId2"/>
  <headerFooter>
    <oddHeader>&amp;C 2018/19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
  <sheetViews>
    <sheetView topLeftCell="A13" zoomScaleNormal="100" workbookViewId="0">
      <selection activeCell="E14" sqref="E14"/>
    </sheetView>
  </sheetViews>
  <sheetFormatPr defaultRowHeight="13.5" x14ac:dyDescent="0.35"/>
  <cols>
    <col min="2" max="2" width="60.375" customWidth="1"/>
    <col min="3" max="4" width="12.875" customWidth="1"/>
    <col min="5" max="5" width="25.25" customWidth="1"/>
  </cols>
  <sheetData>
    <row r="1" spans="1:17" ht="75.75" customHeight="1" x14ac:dyDescent="0.35">
      <c r="A1" s="127" t="s">
        <v>303</v>
      </c>
      <c r="B1" s="128"/>
      <c r="C1" s="128"/>
      <c r="D1" s="128"/>
      <c r="E1" s="128"/>
    </row>
    <row r="2" spans="1:17" ht="13.9" thickBot="1" x14ac:dyDescent="0.4">
      <c r="A2" s="153" t="e">
        <f>'Customer numbers'!#REF!</f>
        <v>#REF!</v>
      </c>
      <c r="B2" s="153"/>
      <c r="C2" s="153"/>
      <c r="D2" s="153"/>
      <c r="E2" s="153"/>
    </row>
    <row r="3" spans="1:17" ht="14.25" thickBot="1" x14ac:dyDescent="0.45">
      <c r="A3" s="145" t="s">
        <v>296</v>
      </c>
      <c r="B3" s="146"/>
      <c r="C3" s="146"/>
      <c r="D3" s="146"/>
      <c r="E3" s="147"/>
    </row>
    <row r="4" spans="1:17" x14ac:dyDescent="0.35">
      <c r="A4" s="135" t="s">
        <v>8</v>
      </c>
      <c r="B4" s="137" t="s">
        <v>0</v>
      </c>
      <c r="C4" s="148" t="s">
        <v>3</v>
      </c>
      <c r="D4" s="149"/>
      <c r="E4" s="150" t="s">
        <v>9</v>
      </c>
    </row>
    <row r="5" spans="1:17" x14ac:dyDescent="0.35">
      <c r="A5" s="136"/>
      <c r="B5" s="138"/>
      <c r="C5" s="41" t="s">
        <v>133</v>
      </c>
      <c r="D5" s="41" t="s">
        <v>11</v>
      </c>
      <c r="E5" s="151"/>
    </row>
    <row r="6" spans="1:17" ht="25.5" x14ac:dyDescent="0.35">
      <c r="A6" s="112" t="s">
        <v>131</v>
      </c>
      <c r="B6" s="113" t="s">
        <v>158</v>
      </c>
      <c r="C6" s="45"/>
      <c r="D6" s="43"/>
      <c r="E6" s="44"/>
      <c r="F6" s="26"/>
    </row>
    <row r="7" spans="1:17" x14ac:dyDescent="0.35">
      <c r="A7" s="110" t="s">
        <v>132</v>
      </c>
      <c r="B7" s="114" t="s">
        <v>271</v>
      </c>
      <c r="C7" s="46"/>
      <c r="D7" s="47"/>
      <c r="E7" s="2"/>
      <c r="F7" s="91"/>
      <c r="G7" s="91"/>
      <c r="H7" s="91"/>
      <c r="I7" s="91"/>
      <c r="J7" s="91"/>
      <c r="K7" s="91"/>
      <c r="L7" s="91"/>
      <c r="M7" s="91"/>
      <c r="N7" s="91"/>
      <c r="O7" s="91"/>
      <c r="P7" s="91"/>
      <c r="Q7" s="91"/>
    </row>
    <row r="8" spans="1:17" ht="25.5" x14ac:dyDescent="0.35">
      <c r="A8" s="112" t="s">
        <v>140</v>
      </c>
      <c r="B8" s="114" t="s">
        <v>272</v>
      </c>
      <c r="C8" s="68"/>
      <c r="D8" s="69"/>
      <c r="E8" s="36"/>
    </row>
    <row r="9" spans="1:17" ht="25.5" x14ac:dyDescent="0.35">
      <c r="A9" s="108" t="s">
        <v>141</v>
      </c>
      <c r="B9" s="115" t="s">
        <v>273</v>
      </c>
      <c r="C9" s="68"/>
      <c r="D9" s="69"/>
      <c r="E9" s="36"/>
    </row>
    <row r="10" spans="1:17" ht="38.25" x14ac:dyDescent="0.35">
      <c r="A10" s="108" t="s">
        <v>142</v>
      </c>
      <c r="B10" s="115" t="s">
        <v>274</v>
      </c>
      <c r="C10" s="70"/>
      <c r="D10" s="47"/>
      <c r="E10" s="36"/>
    </row>
    <row r="11" spans="1:17" ht="38.25" x14ac:dyDescent="0.35">
      <c r="A11" s="108" t="s">
        <v>143</v>
      </c>
      <c r="B11" s="115" t="s">
        <v>275</v>
      </c>
      <c r="C11" s="68"/>
      <c r="D11" s="69"/>
      <c r="E11" s="36"/>
    </row>
    <row r="12" spans="1:17" ht="38.25" x14ac:dyDescent="0.35">
      <c r="A12" s="108" t="s">
        <v>144</v>
      </c>
      <c r="B12" s="115" t="s">
        <v>276</v>
      </c>
      <c r="C12" s="68"/>
      <c r="D12" s="69"/>
      <c r="E12" s="36"/>
    </row>
    <row r="13" spans="1:17" ht="38.25" x14ac:dyDescent="0.35">
      <c r="A13" s="108" t="s">
        <v>145</v>
      </c>
      <c r="B13" s="115" t="s">
        <v>277</v>
      </c>
      <c r="C13" s="68"/>
      <c r="D13" s="69"/>
      <c r="E13" s="36"/>
    </row>
    <row r="14" spans="1:17" ht="39.75" customHeight="1" x14ac:dyDescent="0.35">
      <c r="A14" s="108" t="s">
        <v>146</v>
      </c>
      <c r="B14" s="115" t="s">
        <v>278</v>
      </c>
      <c r="C14" s="68"/>
      <c r="D14" s="69"/>
      <c r="E14" s="36"/>
    </row>
    <row r="15" spans="1:17" ht="38.25" x14ac:dyDescent="0.35">
      <c r="A15" s="110" t="s">
        <v>147</v>
      </c>
      <c r="B15" s="114" t="s">
        <v>279</v>
      </c>
      <c r="C15" s="68"/>
      <c r="D15" s="69"/>
      <c r="E15" s="36"/>
    </row>
    <row r="16" spans="1:17" x14ac:dyDescent="0.35">
      <c r="A16" s="110" t="s">
        <v>148</v>
      </c>
      <c r="B16" s="114" t="s">
        <v>280</v>
      </c>
      <c r="C16" s="68"/>
      <c r="D16" s="69"/>
      <c r="E16" s="36"/>
    </row>
    <row r="17" spans="1:5" ht="25.5" x14ac:dyDescent="0.35">
      <c r="A17" s="108" t="s">
        <v>149</v>
      </c>
      <c r="B17" s="115" t="s">
        <v>159</v>
      </c>
      <c r="C17" s="68"/>
      <c r="D17" s="69"/>
      <c r="E17" s="36"/>
    </row>
    <row r="18" spans="1:5" ht="39" customHeight="1" x14ac:dyDescent="0.35">
      <c r="A18" s="108" t="s">
        <v>150</v>
      </c>
      <c r="B18" s="115" t="s">
        <v>281</v>
      </c>
      <c r="C18" s="68"/>
      <c r="D18" s="69"/>
      <c r="E18" s="36"/>
    </row>
    <row r="19" spans="1:5" ht="42" customHeight="1" x14ac:dyDescent="0.35">
      <c r="A19" s="108" t="s">
        <v>151</v>
      </c>
      <c r="B19" s="115" t="s">
        <v>282</v>
      </c>
      <c r="C19" s="68"/>
      <c r="D19" s="69"/>
      <c r="E19" s="36"/>
    </row>
    <row r="20" spans="1:5" ht="39" customHeight="1" x14ac:dyDescent="0.35">
      <c r="A20" s="108" t="s">
        <v>152</v>
      </c>
      <c r="B20" s="115" t="s">
        <v>283</v>
      </c>
      <c r="C20" s="68"/>
      <c r="D20" s="69"/>
      <c r="E20" s="36"/>
    </row>
    <row r="21" spans="1:5" ht="51" x14ac:dyDescent="0.35">
      <c r="A21" s="108" t="s">
        <v>153</v>
      </c>
      <c r="B21" s="115" t="s">
        <v>284</v>
      </c>
      <c r="C21" s="68"/>
      <c r="D21" s="69"/>
      <c r="E21" s="36"/>
    </row>
    <row r="22" spans="1:5" ht="55.5" customHeight="1" thickBot="1" x14ac:dyDescent="0.4">
      <c r="A22" s="109" t="s">
        <v>154</v>
      </c>
      <c r="B22" s="116" t="s">
        <v>285</v>
      </c>
      <c r="C22" s="71"/>
      <c r="D22" s="72"/>
      <c r="E22" s="37"/>
    </row>
    <row r="24" spans="1:5" ht="12.75" customHeight="1" x14ac:dyDescent="0.35">
      <c r="A24" s="93"/>
      <c r="B24" s="39"/>
      <c r="C24" s="39"/>
      <c r="D24" s="39"/>
      <c r="E24" s="39"/>
    </row>
    <row r="25" spans="1:5" x14ac:dyDescent="0.35">
      <c r="A25" s="93"/>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2018/19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7"/>
  <sheetViews>
    <sheetView zoomScaleNormal="100" zoomScaleSheetLayoutView="100" workbookViewId="0">
      <selection sqref="A1:E1"/>
    </sheetView>
  </sheetViews>
  <sheetFormatPr defaultRowHeight="13.5" x14ac:dyDescent="0.35"/>
  <cols>
    <col min="1" max="1" width="11" bestFit="1" customWidth="1"/>
    <col min="2" max="2" width="43.375" customWidth="1"/>
    <col min="3" max="4" width="12.875" customWidth="1"/>
    <col min="5" max="5" width="17.25" customWidth="1"/>
  </cols>
  <sheetData>
    <row r="1" spans="1:6" ht="74.25" customHeight="1" x14ac:dyDescent="0.35">
      <c r="A1" s="127" t="s">
        <v>303</v>
      </c>
      <c r="B1" s="128"/>
      <c r="C1" s="128"/>
      <c r="D1" s="128"/>
      <c r="E1" s="128"/>
    </row>
    <row r="2" spans="1:6" ht="14.25" thickBot="1" x14ac:dyDescent="0.45">
      <c r="A2" s="129"/>
      <c r="B2" s="129"/>
      <c r="C2" s="129"/>
      <c r="D2" s="129"/>
      <c r="E2" s="129"/>
    </row>
    <row r="3" spans="1:6" ht="13.5" customHeight="1" thickBot="1" x14ac:dyDescent="0.45">
      <c r="A3" s="132" t="s">
        <v>286</v>
      </c>
      <c r="B3" s="133"/>
      <c r="C3" s="133"/>
      <c r="D3" s="133"/>
      <c r="E3" s="134"/>
    </row>
    <row r="4" spans="1:6" ht="29.25" customHeight="1" x14ac:dyDescent="0.35">
      <c r="A4" s="135" t="s">
        <v>7</v>
      </c>
      <c r="B4" s="137" t="s">
        <v>0</v>
      </c>
      <c r="C4" s="10" t="s">
        <v>3</v>
      </c>
      <c r="D4" s="137" t="s">
        <v>6</v>
      </c>
      <c r="E4" s="139"/>
      <c r="F4" s="1"/>
    </row>
    <row r="5" spans="1:6" ht="18.75" customHeight="1" x14ac:dyDescent="0.35">
      <c r="A5" s="136"/>
      <c r="B5" s="138"/>
      <c r="C5" s="15" t="s">
        <v>1</v>
      </c>
      <c r="D5" s="140"/>
      <c r="E5" s="141"/>
      <c r="F5" s="1"/>
    </row>
    <row r="6" spans="1:6" ht="27.75" customHeight="1" x14ac:dyDescent="0.35">
      <c r="A6" s="97" t="s">
        <v>13</v>
      </c>
      <c r="B6" s="98" t="s">
        <v>188</v>
      </c>
      <c r="C6" s="48"/>
      <c r="D6" s="130"/>
      <c r="E6" s="131"/>
    </row>
    <row r="7" spans="1:6" ht="28.5" customHeight="1" x14ac:dyDescent="0.35">
      <c r="A7" s="99" t="s">
        <v>14</v>
      </c>
      <c r="B7" s="100" t="s">
        <v>189</v>
      </c>
      <c r="C7" s="49"/>
      <c r="D7" s="130"/>
      <c r="E7" s="131"/>
    </row>
    <row r="8" spans="1:6" ht="28.5" customHeight="1" x14ac:dyDescent="0.35">
      <c r="A8" s="99" t="s">
        <v>15</v>
      </c>
      <c r="B8" s="100" t="s">
        <v>172</v>
      </c>
      <c r="C8" s="50">
        <f>C6+C7</f>
        <v>0</v>
      </c>
      <c r="D8" s="130"/>
      <c r="E8" s="131"/>
    </row>
    <row r="9" spans="1:6" ht="28.5" customHeight="1" x14ac:dyDescent="0.35">
      <c r="A9" s="99" t="s">
        <v>16</v>
      </c>
      <c r="B9" s="100" t="s">
        <v>173</v>
      </c>
      <c r="C9" s="51"/>
      <c r="D9" s="130"/>
      <c r="E9" s="131"/>
    </row>
    <row r="10" spans="1:6" ht="28.5" customHeight="1" x14ac:dyDescent="0.35">
      <c r="A10" s="99" t="s">
        <v>17</v>
      </c>
      <c r="B10" s="100" t="s">
        <v>174</v>
      </c>
      <c r="C10" s="51"/>
      <c r="D10" s="130"/>
      <c r="E10" s="131"/>
    </row>
    <row r="11" spans="1:6" ht="28.5" customHeight="1" x14ac:dyDescent="0.35">
      <c r="A11" s="99" t="s">
        <v>18</v>
      </c>
      <c r="B11" s="100" t="s">
        <v>175</v>
      </c>
      <c r="C11" s="50">
        <f>C9+C10</f>
        <v>0</v>
      </c>
      <c r="D11" s="130"/>
      <c r="E11" s="131"/>
    </row>
    <row r="12" spans="1:6" ht="28.5" customHeight="1" x14ac:dyDescent="0.35">
      <c r="A12" s="99" t="s">
        <v>19</v>
      </c>
      <c r="B12" s="101" t="s">
        <v>176</v>
      </c>
      <c r="C12" s="49"/>
      <c r="D12" s="130"/>
      <c r="E12" s="131"/>
    </row>
    <row r="13" spans="1:6" ht="51" x14ac:dyDescent="0.35">
      <c r="A13" s="104" t="s">
        <v>20</v>
      </c>
      <c r="B13" s="122" t="s">
        <v>304</v>
      </c>
      <c r="C13" s="58"/>
      <c r="D13" s="130"/>
      <c r="E13" s="142"/>
    </row>
    <row r="14" spans="1:6" x14ac:dyDescent="0.35">
      <c r="A14" s="18" t="s">
        <v>21</v>
      </c>
      <c r="B14" s="29" t="s">
        <v>162</v>
      </c>
      <c r="C14" s="48"/>
      <c r="D14" s="130"/>
      <c r="E14" s="131"/>
    </row>
    <row r="15" spans="1:6" ht="47.25" customHeight="1" thickBot="1" x14ac:dyDescent="0.4">
      <c r="A15" s="105" t="s">
        <v>22</v>
      </c>
      <c r="B15" s="123" t="s">
        <v>305</v>
      </c>
      <c r="C15" s="88"/>
      <c r="D15" s="143"/>
      <c r="E15" s="144"/>
    </row>
    <row r="16" spans="1:6" x14ac:dyDescent="0.35">
      <c r="A16" s="11"/>
      <c r="B16" s="11"/>
      <c r="C16" s="12"/>
      <c r="D16" s="14"/>
      <c r="E16" s="13"/>
    </row>
    <row r="17" spans="1:5" x14ac:dyDescent="0.35">
      <c r="A17" s="94"/>
      <c r="B17" s="94"/>
      <c r="C17" s="94"/>
      <c r="D17" s="94"/>
      <c r="E17" s="94"/>
    </row>
    <row r="19" spans="1:5" ht="12.75" customHeight="1" x14ac:dyDescent="0.35"/>
    <row r="34" ht="12.75" customHeight="1" x14ac:dyDescent="0.35"/>
    <row r="55" ht="12.75" customHeight="1" x14ac:dyDescent="0.35"/>
    <row r="74" ht="12.75" customHeight="1" x14ac:dyDescent="0.35"/>
    <row r="80" ht="41.25" customHeight="1" x14ac:dyDescent="0.35"/>
    <row r="82" ht="42" customHeight="1" x14ac:dyDescent="0.35"/>
    <row r="87" ht="12.75" customHeight="1" x14ac:dyDescent="0.35"/>
    <row r="100" ht="12.75" customHeight="1" x14ac:dyDescent="0.35"/>
    <row r="117" ht="12.75" customHeight="1" x14ac:dyDescent="0.35"/>
    <row r="139" ht="12.75" customHeight="1" x14ac:dyDescent="0.35"/>
    <row r="150" ht="12.75" customHeight="1" x14ac:dyDescent="0.35"/>
    <row r="152" ht="23.25" customHeight="1" x14ac:dyDescent="0.35"/>
    <row r="156" ht="24" customHeight="1" x14ac:dyDescent="0.35"/>
    <row r="157" ht="25.5" customHeight="1" x14ac:dyDescent="0.35"/>
  </sheetData>
  <sheetProtection selectLockedCells="1"/>
  <mergeCells count="16">
    <mergeCell ref="D13:E13"/>
    <mergeCell ref="D14:E14"/>
    <mergeCell ref="D15:E15"/>
    <mergeCell ref="D7:E7"/>
    <mergeCell ref="D8:E8"/>
    <mergeCell ref="D9:E9"/>
    <mergeCell ref="D10:E10"/>
    <mergeCell ref="D11:E11"/>
    <mergeCell ref="A1:E1"/>
    <mergeCell ref="A2:E2"/>
    <mergeCell ref="D12:E12"/>
    <mergeCell ref="D6:E6"/>
    <mergeCell ref="A3:E3"/>
    <mergeCell ref="A4:A5"/>
    <mergeCell ref="B4:B5"/>
    <mergeCell ref="D4:E5"/>
  </mergeCells>
  <phoneticPr fontId="3" type="noConversion"/>
  <printOptions horizontalCentered="1"/>
  <pageMargins left="0.74803149606299213" right="0.74803149606299213" top="0.78740157480314965" bottom="0.59055118110236227" header="0.31496062992125984" footer="0.31496062992125984"/>
  <pageSetup paperSize="9" scale="81" orientation="portrait" r:id="rId1"/>
  <headerFooter alignWithMargins="0">
    <oddHeader>&amp;C&amp;"Arial,Bold"&amp;12Electricity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view="pageBreakPreview" zoomScale="60" zoomScaleNormal="100" zoomScalePageLayoutView="78" workbookViewId="0">
      <selection sqref="A1:E1"/>
    </sheetView>
  </sheetViews>
  <sheetFormatPr defaultRowHeight="13.5" x14ac:dyDescent="0.35"/>
  <cols>
    <col min="1" max="1" width="10.5" bestFit="1" customWidth="1"/>
    <col min="2" max="2" width="60.375" customWidth="1"/>
    <col min="3" max="4" width="12.875" customWidth="1"/>
    <col min="5" max="5" width="20.625" customWidth="1"/>
  </cols>
  <sheetData>
    <row r="1" spans="1:7" ht="69" customHeight="1" x14ac:dyDescent="0.35">
      <c r="A1" s="127" t="s">
        <v>303</v>
      </c>
      <c r="B1" s="128"/>
      <c r="C1" s="128"/>
      <c r="D1" s="128"/>
      <c r="E1" s="128"/>
    </row>
    <row r="2" spans="1:7" ht="13.9" thickBot="1" x14ac:dyDescent="0.4">
      <c r="A2" s="152" t="e">
        <f>'Customer numbers'!#REF!</f>
        <v>#REF!</v>
      </c>
      <c r="B2" s="152"/>
      <c r="C2" s="152"/>
      <c r="D2" s="152"/>
      <c r="E2" s="152"/>
    </row>
    <row r="3" spans="1:7" ht="14.25" thickBot="1" x14ac:dyDescent="0.45">
      <c r="A3" s="145" t="s">
        <v>297</v>
      </c>
      <c r="B3" s="146"/>
      <c r="C3" s="146"/>
      <c r="D3" s="146"/>
      <c r="E3" s="147"/>
    </row>
    <row r="4" spans="1:7" x14ac:dyDescent="0.35">
      <c r="A4" s="135" t="s">
        <v>8</v>
      </c>
      <c r="B4" s="137" t="s">
        <v>0</v>
      </c>
      <c r="C4" s="148" t="s">
        <v>3</v>
      </c>
      <c r="D4" s="149"/>
      <c r="E4" s="150" t="s">
        <v>6</v>
      </c>
    </row>
    <row r="5" spans="1:7" x14ac:dyDescent="0.35">
      <c r="A5" s="136"/>
      <c r="B5" s="138"/>
      <c r="C5" s="24" t="s">
        <v>1</v>
      </c>
      <c r="D5" s="24" t="s">
        <v>2</v>
      </c>
      <c r="E5" s="151"/>
    </row>
    <row r="6" spans="1:7" ht="38.25" x14ac:dyDescent="0.35">
      <c r="A6" s="102" t="s">
        <v>12</v>
      </c>
      <c r="B6" s="103" t="s">
        <v>287</v>
      </c>
      <c r="C6" s="61"/>
      <c r="D6" s="77"/>
      <c r="E6" s="2"/>
      <c r="G6" s="25"/>
    </row>
    <row r="7" spans="1:7" ht="38.25" x14ac:dyDescent="0.35">
      <c r="A7" s="102" t="s">
        <v>23</v>
      </c>
      <c r="B7" s="103" t="s">
        <v>288</v>
      </c>
      <c r="C7" s="84"/>
      <c r="D7" s="78" t="str">
        <f>IF(OR(C6=" ", C6=0, 'Customer numbers'!C8=0, 'Customer numbers'!C8=" ")," ", C6/'Customer numbers'!C8)</f>
        <v xml:space="preserve"> </v>
      </c>
      <c r="E7" s="2"/>
      <c r="F7" s="25"/>
    </row>
    <row r="8" spans="1:7" ht="38.25" x14ac:dyDescent="0.35">
      <c r="A8" s="102" t="s">
        <v>24</v>
      </c>
      <c r="B8" s="103" t="s">
        <v>289</v>
      </c>
      <c r="C8" s="61"/>
      <c r="D8" s="82"/>
      <c r="E8" s="2"/>
    </row>
    <row r="9" spans="1:7" ht="38.25" x14ac:dyDescent="0.35">
      <c r="A9" s="102" t="s">
        <v>25</v>
      </c>
      <c r="B9" s="103" t="s">
        <v>290</v>
      </c>
      <c r="C9" s="84"/>
      <c r="D9" s="78" t="str">
        <f>IF(OR(C8=" ", C8=0, 'Customer numbers'!C8=0, 'Customer numbers'!C8=" ")," ", C8/'Customer numbers'!C8)</f>
        <v xml:space="preserve"> </v>
      </c>
      <c r="E9" s="2"/>
      <c r="F9" s="25"/>
    </row>
    <row r="10" spans="1:7" x14ac:dyDescent="0.35">
      <c r="A10" s="17" t="s">
        <v>26</v>
      </c>
      <c r="B10" s="38" t="s">
        <v>162</v>
      </c>
      <c r="C10" s="62"/>
      <c r="D10" s="82"/>
      <c r="E10" s="2"/>
      <c r="F10" s="26"/>
    </row>
    <row r="11" spans="1:7" x14ac:dyDescent="0.35">
      <c r="A11" s="17" t="s">
        <v>27</v>
      </c>
      <c r="B11" s="38" t="s">
        <v>162</v>
      </c>
      <c r="C11" s="84"/>
      <c r="D11" s="78" t="str">
        <f>IF(OR(C10=" ", C10=0, 'Customer numbers'!C8=0, 'Customer numbers'!C8=" ")," ", C10/'Customer numbers'!C8)</f>
        <v xml:space="preserve"> </v>
      </c>
      <c r="E11" s="2"/>
      <c r="F11" s="26"/>
    </row>
    <row r="12" spans="1:7" x14ac:dyDescent="0.35">
      <c r="A12" s="102" t="s">
        <v>28</v>
      </c>
      <c r="B12" s="103" t="s">
        <v>190</v>
      </c>
      <c r="C12" s="61"/>
      <c r="D12" s="82"/>
      <c r="E12" s="2"/>
    </row>
    <row r="13" spans="1:7" x14ac:dyDescent="0.35">
      <c r="A13" s="102" t="s">
        <v>29</v>
      </c>
      <c r="B13" s="103" t="s">
        <v>191</v>
      </c>
      <c r="C13" s="84"/>
      <c r="D13" s="78" t="str">
        <f>IF(OR(C12=" ", C12=0, 'Customer numbers'!C8=0, 'Customer numbers'!C8=" ")," ", C12/'Customer numbers'!C8)</f>
        <v xml:space="preserve"> </v>
      </c>
      <c r="E13" s="2"/>
      <c r="F13" s="25"/>
    </row>
    <row r="14" spans="1:7" ht="25.5" x14ac:dyDescent="0.35">
      <c r="A14" s="102" t="s">
        <v>30</v>
      </c>
      <c r="B14" s="103" t="s">
        <v>192</v>
      </c>
      <c r="C14" s="61"/>
      <c r="D14" s="82"/>
      <c r="E14" s="2"/>
    </row>
    <row r="15" spans="1:7" ht="25.5" x14ac:dyDescent="0.35">
      <c r="A15" s="102" t="s">
        <v>31</v>
      </c>
      <c r="B15" s="103" t="s">
        <v>193</v>
      </c>
      <c r="C15" s="84"/>
      <c r="D15" s="78" t="str">
        <f>IF(OR(C14=" ", C14=0, 'Customer numbers'!C8=0, 'Customer numbers'!C8=" ")," ", C14/'Customer numbers'!C8)</f>
        <v xml:space="preserve"> </v>
      </c>
      <c r="E15" s="2"/>
      <c r="F15" s="25"/>
    </row>
    <row r="16" spans="1:7" x14ac:dyDescent="0.35">
      <c r="A16" s="17" t="s">
        <v>32</v>
      </c>
      <c r="B16" s="38" t="s">
        <v>162</v>
      </c>
      <c r="C16" s="61"/>
      <c r="D16" s="82"/>
      <c r="E16" s="2"/>
    </row>
    <row r="17" spans="1:6" x14ac:dyDescent="0.35">
      <c r="A17" s="17" t="s">
        <v>33</v>
      </c>
      <c r="B17" s="38" t="s">
        <v>162</v>
      </c>
      <c r="C17" s="84"/>
      <c r="D17" s="78" t="str">
        <f>IF(OR(C16=" ", C16=0, 'Customer numbers'!C8=0, 'Customer numbers'!C8=" ")," ", C16/'Customer numbers'!C8)</f>
        <v xml:space="preserve"> </v>
      </c>
      <c r="E17" s="2"/>
      <c r="F17" s="25"/>
    </row>
    <row r="18" spans="1:6" ht="25.5" x14ac:dyDescent="0.35">
      <c r="A18" s="102" t="s">
        <v>34</v>
      </c>
      <c r="B18" s="103" t="s">
        <v>194</v>
      </c>
      <c r="C18" s="61"/>
      <c r="D18" s="82"/>
      <c r="E18" s="2"/>
    </row>
    <row r="19" spans="1:6" ht="25.5" x14ac:dyDescent="0.35">
      <c r="A19" s="102" t="s">
        <v>35</v>
      </c>
      <c r="B19" s="103" t="s">
        <v>291</v>
      </c>
      <c r="C19" s="84"/>
      <c r="D19" s="78" t="str">
        <f>IF(OR(C18=" ", C18=0, 'Customer numbers'!C11=0, 'Customer numbers'!C11=" ")," ", C18/'Customer numbers'!C11)</f>
        <v xml:space="preserve"> </v>
      </c>
      <c r="E19" s="2"/>
      <c r="F19" s="25"/>
    </row>
    <row r="20" spans="1:6" x14ac:dyDescent="0.35">
      <c r="A20" s="102" t="s">
        <v>36</v>
      </c>
      <c r="B20" s="103" t="s">
        <v>163</v>
      </c>
      <c r="C20" s="61"/>
      <c r="D20" s="82"/>
      <c r="E20" s="2"/>
    </row>
    <row r="21" spans="1:6" x14ac:dyDescent="0.35">
      <c r="A21" s="102" t="s">
        <v>37</v>
      </c>
      <c r="B21" s="103" t="s">
        <v>164</v>
      </c>
      <c r="C21" s="84"/>
      <c r="D21" s="78" t="str">
        <f>IF(OR(C20=" ", C20=0, 'Customer numbers'!C11=0, 'Customer numbers'!C11=" ")," ", C20/'Customer numbers'!C11)</f>
        <v xml:space="preserve"> </v>
      </c>
      <c r="E21" s="2"/>
      <c r="F21" s="25"/>
    </row>
    <row r="22" spans="1:6" ht="25.5" x14ac:dyDescent="0.35">
      <c r="A22" s="102" t="s">
        <v>38</v>
      </c>
      <c r="B22" s="103" t="s">
        <v>165</v>
      </c>
      <c r="C22" s="61"/>
      <c r="D22" s="82"/>
      <c r="E22" s="2"/>
    </row>
    <row r="23" spans="1:6" ht="25.5" x14ac:dyDescent="0.35">
      <c r="A23" s="102" t="s">
        <v>39</v>
      </c>
      <c r="B23" s="103" t="s">
        <v>166</v>
      </c>
      <c r="C23" s="84"/>
      <c r="D23" s="78" t="str">
        <f>IF(OR(C22=" ", C22=0, 'Customer numbers'!C11=0, 'Customer numbers'!C11=" ")," ", C22/'Customer numbers'!C11)</f>
        <v xml:space="preserve"> </v>
      </c>
      <c r="E23" s="2"/>
      <c r="F23" s="25"/>
    </row>
    <row r="24" spans="1:6" x14ac:dyDescent="0.35">
      <c r="A24" s="17" t="s">
        <v>40</v>
      </c>
      <c r="B24" s="38" t="s">
        <v>162</v>
      </c>
      <c r="C24" s="62"/>
      <c r="D24" s="89"/>
      <c r="E24" s="2"/>
    </row>
    <row r="25" spans="1:6" x14ac:dyDescent="0.35">
      <c r="A25" s="17" t="s">
        <v>41</v>
      </c>
      <c r="B25" s="38" t="s">
        <v>162</v>
      </c>
      <c r="C25" s="90"/>
      <c r="D25" s="89" t="str">
        <f>IF(OR(C24=" ", C24=0, 'Customer numbers'!C11=0, 'Customer numbers'!C11=" ")," ", C24/'Customer numbers'!C11)</f>
        <v xml:space="preserve"> </v>
      </c>
      <c r="E25" s="2"/>
      <c r="F25" s="25"/>
    </row>
    <row r="26" spans="1:6" ht="25.5" x14ac:dyDescent="0.35">
      <c r="A26" s="102" t="s">
        <v>42</v>
      </c>
      <c r="B26" s="103" t="s">
        <v>195</v>
      </c>
      <c r="C26" s="61"/>
      <c r="D26" s="82"/>
      <c r="E26" s="2"/>
    </row>
    <row r="27" spans="1:6" ht="25.5" x14ac:dyDescent="0.35">
      <c r="A27" s="102" t="s">
        <v>43</v>
      </c>
      <c r="B27" s="103" t="s">
        <v>196</v>
      </c>
      <c r="C27" s="84"/>
      <c r="D27" s="78" t="str">
        <f>IF(OR(C26=" ", C26=0, 'Customer numbers'!C8=0, 'Customer numbers'!C8=" ")," ", C26/'Customer numbers'!C8)</f>
        <v xml:space="preserve"> </v>
      </c>
      <c r="E27" s="2"/>
      <c r="F27" s="25"/>
    </row>
    <row r="28" spans="1:6" ht="25.5" x14ac:dyDescent="0.35">
      <c r="A28" s="102" t="s">
        <v>44</v>
      </c>
      <c r="B28" s="103" t="s">
        <v>168</v>
      </c>
      <c r="C28" s="61"/>
      <c r="D28" s="82"/>
      <c r="E28" s="2"/>
    </row>
    <row r="29" spans="1:6" ht="25.5" x14ac:dyDescent="0.35">
      <c r="A29" s="102" t="s">
        <v>45</v>
      </c>
      <c r="B29" s="103" t="s">
        <v>167</v>
      </c>
      <c r="C29" s="84"/>
      <c r="D29" s="78" t="str">
        <f>IF(OR(C28=" ", C28=0, 'Customer numbers'!C11=0, 'Customer numbers'!C11=" ")," ", C28/'Customer numbers'!C11)</f>
        <v xml:space="preserve"> </v>
      </c>
      <c r="E29" s="2"/>
      <c r="F29" s="25"/>
    </row>
    <row r="30" spans="1:6" ht="25.5" x14ac:dyDescent="0.35">
      <c r="A30" s="102" t="s">
        <v>46</v>
      </c>
      <c r="B30" s="103" t="s">
        <v>197</v>
      </c>
      <c r="C30" s="61"/>
      <c r="D30" s="82"/>
      <c r="E30" s="2"/>
    </row>
    <row r="31" spans="1:6" ht="25.5" x14ac:dyDescent="0.35">
      <c r="A31" s="102" t="s">
        <v>47</v>
      </c>
      <c r="B31" s="103" t="s">
        <v>198</v>
      </c>
      <c r="C31" s="84"/>
      <c r="D31" s="78" t="str">
        <f>IF(OR(C30=" ", C30=0, 'Customer numbers'!C8=0, 'Customer numbers'!C8=" ")," ", C30/'Customer numbers'!C8)</f>
        <v xml:space="preserve"> </v>
      </c>
      <c r="E31" s="2"/>
      <c r="F31" s="25"/>
    </row>
    <row r="32" spans="1:6" ht="25.5" x14ac:dyDescent="0.35">
      <c r="A32" s="102" t="s">
        <v>48</v>
      </c>
      <c r="B32" s="103" t="s">
        <v>169</v>
      </c>
      <c r="C32" s="61"/>
      <c r="D32" s="82"/>
      <c r="E32" s="2"/>
    </row>
    <row r="33" spans="1:6" ht="25.5" x14ac:dyDescent="0.35">
      <c r="A33" s="102" t="s">
        <v>49</v>
      </c>
      <c r="B33" s="103" t="s">
        <v>170</v>
      </c>
      <c r="C33" s="84"/>
      <c r="D33" s="78" t="str">
        <f>IF(OR(C32=" ", C32=0, 'Customer numbers'!C11=0, 'Customer numbers'!C11=" ")," ", C32/'Customer numbers'!C11)</f>
        <v xml:space="preserve"> </v>
      </c>
      <c r="E33" s="2"/>
      <c r="F33" s="25"/>
    </row>
    <row r="34" spans="1:6" ht="25.5" x14ac:dyDescent="0.35">
      <c r="A34" s="102" t="s">
        <v>50</v>
      </c>
      <c r="B34" s="103" t="s">
        <v>171</v>
      </c>
      <c r="C34" s="61"/>
      <c r="D34" s="77"/>
      <c r="E34" s="2"/>
    </row>
    <row r="35" spans="1:6" ht="25.9" thickBot="1" x14ac:dyDescent="0.4">
      <c r="A35" s="124" t="s">
        <v>128</v>
      </c>
      <c r="B35" s="125" t="s">
        <v>199</v>
      </c>
      <c r="C35" s="85"/>
      <c r="D35" s="86"/>
      <c r="E35" s="87"/>
    </row>
    <row r="36" spans="1:6" ht="27" customHeight="1" x14ac:dyDescent="0.35"/>
    <row r="37" spans="1:6" x14ac:dyDescent="0.35">
      <c r="A37" s="94"/>
      <c r="B37" s="94"/>
      <c r="C37" s="94"/>
      <c r="D37" s="94"/>
      <c r="E37" s="94"/>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view="pageBreakPreview" zoomScale="60" zoomScaleNormal="100" workbookViewId="0">
      <selection sqref="A1:E1"/>
    </sheetView>
  </sheetViews>
  <sheetFormatPr defaultRowHeight="13.5" x14ac:dyDescent="0.35"/>
  <cols>
    <col min="1" max="1" width="10.5" bestFit="1" customWidth="1"/>
    <col min="2" max="2" width="60.375" customWidth="1"/>
    <col min="3" max="4" width="12.875" customWidth="1"/>
    <col min="5" max="5" width="20.625" customWidth="1"/>
  </cols>
  <sheetData>
    <row r="1" spans="1:6" ht="79.5" customHeight="1" x14ac:dyDescent="0.35">
      <c r="A1" s="127" t="s">
        <v>303</v>
      </c>
      <c r="B1" s="128"/>
      <c r="C1" s="128"/>
      <c r="D1" s="128"/>
      <c r="E1" s="128"/>
    </row>
    <row r="2" spans="1:6" ht="13.9" thickBot="1" x14ac:dyDescent="0.4">
      <c r="A2" s="153" t="e">
        <f>'Customer numbers'!#REF!</f>
        <v>#REF!</v>
      </c>
      <c r="B2" s="153"/>
      <c r="C2" s="153"/>
      <c r="D2" s="153"/>
      <c r="E2" s="153"/>
    </row>
    <row r="3" spans="1:6" ht="14.25" thickBot="1" x14ac:dyDescent="0.45">
      <c r="A3" s="145" t="s">
        <v>292</v>
      </c>
      <c r="B3" s="146"/>
      <c r="C3" s="146"/>
      <c r="D3" s="146"/>
      <c r="E3" s="147"/>
    </row>
    <row r="4" spans="1:6" x14ac:dyDescent="0.35">
      <c r="A4" s="135" t="s">
        <v>8</v>
      </c>
      <c r="B4" s="137" t="s">
        <v>0</v>
      </c>
      <c r="C4" s="148" t="s">
        <v>3</v>
      </c>
      <c r="D4" s="149"/>
      <c r="E4" s="150" t="s">
        <v>6</v>
      </c>
    </row>
    <row r="5" spans="1:6" x14ac:dyDescent="0.35">
      <c r="A5" s="136"/>
      <c r="B5" s="138"/>
      <c r="C5" s="24" t="s">
        <v>1</v>
      </c>
      <c r="D5" s="24" t="s">
        <v>2</v>
      </c>
      <c r="E5" s="151"/>
    </row>
    <row r="6" spans="1:6" x14ac:dyDescent="0.35">
      <c r="A6" s="104" t="s">
        <v>51</v>
      </c>
      <c r="B6" s="103" t="s">
        <v>200</v>
      </c>
      <c r="C6" s="48"/>
      <c r="D6" s="82"/>
      <c r="E6" s="2"/>
    </row>
    <row r="7" spans="1:6" x14ac:dyDescent="0.35">
      <c r="A7" s="104" t="s">
        <v>52</v>
      </c>
      <c r="B7" s="103" t="s">
        <v>201</v>
      </c>
      <c r="C7" s="53"/>
      <c r="D7" s="78" t="str">
        <f>IF(OR(C6=" ", C6=0, 'Customer numbers'!C8=0, 'Customer numbers'!C8=" ")," ", C6/'Customer numbers'!C8)</f>
        <v xml:space="preserve"> </v>
      </c>
      <c r="E7" s="2"/>
      <c r="F7" s="25"/>
    </row>
    <row r="8" spans="1:6" x14ac:dyDescent="0.35">
      <c r="A8" s="104" t="s">
        <v>53</v>
      </c>
      <c r="B8" s="103" t="s">
        <v>202</v>
      </c>
      <c r="C8" s="48"/>
      <c r="D8" s="82"/>
      <c r="E8" s="2"/>
    </row>
    <row r="9" spans="1:6" x14ac:dyDescent="0.35">
      <c r="A9" s="104" t="s">
        <v>54</v>
      </c>
      <c r="B9" s="103" t="s">
        <v>203</v>
      </c>
      <c r="C9" s="53"/>
      <c r="D9" s="78" t="str">
        <f>IF(OR(C8=" ", C8=0, 'Customer numbers'!C11=0, 'Customer numbers'!C11=" ")," ", C8/'Customer numbers'!C11)</f>
        <v xml:space="preserve"> </v>
      </c>
      <c r="E9" s="2"/>
      <c r="F9" s="25"/>
    </row>
    <row r="10" spans="1:6" ht="25.5" x14ac:dyDescent="0.35">
      <c r="A10" s="104" t="s">
        <v>55</v>
      </c>
      <c r="B10" s="103" t="s">
        <v>204</v>
      </c>
      <c r="C10" s="48"/>
      <c r="D10" s="82"/>
      <c r="E10" s="2"/>
    </row>
    <row r="11" spans="1:6" ht="25.5" x14ac:dyDescent="0.35">
      <c r="A11" s="104" t="s">
        <v>56</v>
      </c>
      <c r="B11" s="103" t="s">
        <v>205</v>
      </c>
      <c r="C11" s="53"/>
      <c r="D11" s="78" t="str">
        <f>IF(OR(C10=" ", C10=0, C$6=0, C$6=" ")," ", C10/C$6)</f>
        <v xml:space="preserve"> </v>
      </c>
      <c r="E11" s="2"/>
    </row>
    <row r="12" spans="1:6" ht="38.25" x14ac:dyDescent="0.35">
      <c r="A12" s="104" t="s">
        <v>57</v>
      </c>
      <c r="B12" s="103" t="s">
        <v>206</v>
      </c>
      <c r="C12" s="48"/>
      <c r="D12" s="82"/>
      <c r="E12" s="2"/>
    </row>
    <row r="13" spans="1:6" ht="38.25" x14ac:dyDescent="0.35">
      <c r="A13" s="104" t="s">
        <v>58</v>
      </c>
      <c r="B13" s="103" t="s">
        <v>207</v>
      </c>
      <c r="C13" s="53"/>
      <c r="D13" s="78" t="str">
        <f>IF(OR(C12=" ", C12=0, C$6=0, C$6=" ")," ", C12/C$6)</f>
        <v xml:space="preserve"> </v>
      </c>
      <c r="E13" s="2"/>
    </row>
    <row r="14" spans="1:6" ht="25.5" x14ac:dyDescent="0.35">
      <c r="A14" s="104" t="s">
        <v>59</v>
      </c>
      <c r="B14" s="103" t="s">
        <v>208</v>
      </c>
      <c r="C14" s="48"/>
      <c r="D14" s="82"/>
      <c r="E14" s="2"/>
    </row>
    <row r="15" spans="1:6" ht="25.5" x14ac:dyDescent="0.35">
      <c r="A15" s="104" t="s">
        <v>60</v>
      </c>
      <c r="B15" s="103" t="s">
        <v>209</v>
      </c>
      <c r="C15" s="53"/>
      <c r="D15" s="78" t="str">
        <f>IF(OR(C14=" ", C14=0, C$6=0, C$6=" ")," ", C14/C$6)</f>
        <v xml:space="preserve"> </v>
      </c>
      <c r="E15" s="2"/>
    </row>
    <row r="16" spans="1:6" x14ac:dyDescent="0.35">
      <c r="A16" s="104" t="s">
        <v>61</v>
      </c>
      <c r="B16" s="103" t="s">
        <v>210</v>
      </c>
      <c r="C16" s="48"/>
      <c r="D16" s="82"/>
      <c r="E16" s="2"/>
    </row>
    <row r="17" spans="1:6" ht="24" customHeight="1" x14ac:dyDescent="0.35">
      <c r="A17" s="104" t="s">
        <v>62</v>
      </c>
      <c r="B17" s="103" t="s">
        <v>161</v>
      </c>
      <c r="C17" s="53"/>
      <c r="D17" s="78" t="str">
        <f>IF(OR(C16=" ", C16=0, 'Customer numbers'!C12=0, 'Customer numbers'!C12=" ")," ", C16/'Customer numbers'!C12)</f>
        <v xml:space="preserve"> </v>
      </c>
      <c r="E17" s="2"/>
      <c r="F17" s="25"/>
    </row>
    <row r="18" spans="1:6" x14ac:dyDescent="0.35">
      <c r="A18" s="18" t="s">
        <v>63</v>
      </c>
      <c r="B18" s="38" t="s">
        <v>162</v>
      </c>
      <c r="C18" s="58"/>
      <c r="D18" s="89"/>
      <c r="E18" s="2"/>
    </row>
    <row r="19" spans="1:6" ht="51.4" thickBot="1" x14ac:dyDescent="0.4">
      <c r="A19" s="105" t="s">
        <v>64</v>
      </c>
      <c r="B19" s="106" t="s">
        <v>211</v>
      </c>
      <c r="C19" s="52"/>
      <c r="D19" s="83"/>
      <c r="E19" s="3"/>
    </row>
    <row r="20" spans="1:6" x14ac:dyDescent="0.35">
      <c r="D20" s="54"/>
    </row>
    <row r="21" spans="1:6" x14ac:dyDescent="0.35">
      <c r="A21" s="94"/>
      <c r="B21" s="94"/>
      <c r="C21" s="94"/>
      <c r="D21" s="94"/>
      <c r="E21" s="94"/>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zoomScaleNormal="100" workbookViewId="0">
      <selection sqref="A1:E1"/>
    </sheetView>
  </sheetViews>
  <sheetFormatPr defaultRowHeight="13.5" x14ac:dyDescent="0.35"/>
  <cols>
    <col min="1" max="1" width="10.5" bestFit="1" customWidth="1"/>
    <col min="2" max="2" width="60.375" customWidth="1"/>
    <col min="3" max="4" width="12.875" customWidth="1"/>
    <col min="5" max="5" width="20.625" customWidth="1"/>
  </cols>
  <sheetData>
    <row r="1" spans="1:6" ht="72" customHeight="1" x14ac:dyDescent="0.35">
      <c r="A1" s="127" t="s">
        <v>303</v>
      </c>
      <c r="B1" s="128"/>
      <c r="C1" s="128"/>
      <c r="D1" s="128"/>
      <c r="E1" s="128"/>
    </row>
    <row r="2" spans="1:6" ht="13.9" thickBot="1" x14ac:dyDescent="0.4">
      <c r="A2" s="153" t="e">
        <f>'Customer numbers'!#REF!</f>
        <v>#REF!</v>
      </c>
      <c r="B2" s="153"/>
      <c r="C2" s="153"/>
      <c r="D2" s="153"/>
      <c r="E2" s="153"/>
    </row>
    <row r="3" spans="1:6" ht="14.25" thickBot="1" x14ac:dyDescent="0.45">
      <c r="A3" s="145" t="s">
        <v>4</v>
      </c>
      <c r="B3" s="146"/>
      <c r="C3" s="146"/>
      <c r="D3" s="146"/>
      <c r="E3" s="147"/>
    </row>
    <row r="4" spans="1:6" x14ac:dyDescent="0.35">
      <c r="A4" s="135" t="s">
        <v>8</v>
      </c>
      <c r="B4" s="137" t="s">
        <v>0</v>
      </c>
      <c r="C4" s="148" t="s">
        <v>3</v>
      </c>
      <c r="D4" s="149"/>
      <c r="E4" s="150" t="s">
        <v>6</v>
      </c>
    </row>
    <row r="5" spans="1:6" x14ac:dyDescent="0.35">
      <c r="A5" s="136"/>
      <c r="B5" s="138"/>
      <c r="C5" s="24" t="s">
        <v>1</v>
      </c>
      <c r="D5" s="24" t="s">
        <v>2</v>
      </c>
      <c r="E5" s="151"/>
    </row>
    <row r="6" spans="1:6" ht="25.5" x14ac:dyDescent="0.35">
      <c r="A6" s="104" t="s">
        <v>65</v>
      </c>
      <c r="B6" s="103" t="s">
        <v>212</v>
      </c>
      <c r="C6" s="48"/>
      <c r="D6" s="77"/>
      <c r="E6" s="2"/>
    </row>
    <row r="7" spans="1:6" ht="25.5" x14ac:dyDescent="0.35">
      <c r="A7" s="104" t="s">
        <v>66</v>
      </c>
      <c r="B7" s="103" t="s">
        <v>213</v>
      </c>
      <c r="C7" s="53"/>
      <c r="D7" s="78" t="str">
        <f>IF(OR(C6=" ", C6=0, 'Disconnections for non-payment'!C6=0, 'Disconnections for non-payment'!C6=" ")," ", C6/'Disconnections for non-payment'!C6)</f>
        <v xml:space="preserve"> </v>
      </c>
      <c r="E7" s="2"/>
      <c r="F7" s="26"/>
    </row>
    <row r="8" spans="1:6" ht="25.5" x14ac:dyDescent="0.35">
      <c r="A8" s="104" t="s">
        <v>67</v>
      </c>
      <c r="B8" s="103" t="s">
        <v>214</v>
      </c>
      <c r="C8" s="48"/>
      <c r="D8" s="77"/>
      <c r="E8" s="2"/>
      <c r="F8" s="27"/>
    </row>
    <row r="9" spans="1:6" ht="25.5" x14ac:dyDescent="0.35">
      <c r="A9" s="104" t="s">
        <v>68</v>
      </c>
      <c r="B9" s="103" t="s">
        <v>215</v>
      </c>
      <c r="C9" s="53"/>
      <c r="D9" s="78" t="str">
        <f>IF(OR(C8=" ", C8=0, 'Disconnections for non-payment'!C8=0, 'Disconnections for non-payment'!C8=" ")," ", C8/'Disconnections for non-payment'!C8)</f>
        <v xml:space="preserve"> </v>
      </c>
      <c r="E9" s="2"/>
      <c r="F9" s="26"/>
    </row>
    <row r="10" spans="1:6" ht="25.5" x14ac:dyDescent="0.35">
      <c r="A10" s="104" t="s">
        <v>69</v>
      </c>
      <c r="B10" s="103" t="s">
        <v>216</v>
      </c>
      <c r="C10" s="48"/>
      <c r="D10" s="77"/>
      <c r="E10" s="2"/>
      <c r="F10" s="27"/>
    </row>
    <row r="11" spans="1:6" ht="27.75" customHeight="1" x14ac:dyDescent="0.35">
      <c r="A11" s="104" t="s">
        <v>70</v>
      </c>
      <c r="B11" s="103" t="s">
        <v>217</v>
      </c>
      <c r="C11" s="53"/>
      <c r="D11" s="79" t="str">
        <f>IF(OR(C10=" ", C10=0, 'Disconnections for non-payment'!C6=0, 'Disconnections for non-payment'!C6=" ")," ", C10/'Disconnections for non-payment'!C6)</f>
        <v xml:space="preserve"> </v>
      </c>
      <c r="E11" s="2"/>
      <c r="F11" s="26"/>
    </row>
    <row r="12" spans="1:6" ht="38.25" x14ac:dyDescent="0.35">
      <c r="A12" s="104" t="s">
        <v>71</v>
      </c>
      <c r="B12" s="103" t="s">
        <v>218</v>
      </c>
      <c r="C12" s="48"/>
      <c r="D12" s="77"/>
      <c r="E12" s="2"/>
    </row>
    <row r="13" spans="1:6" ht="38.25" x14ac:dyDescent="0.35">
      <c r="A13" s="104" t="s">
        <v>72</v>
      </c>
      <c r="B13" s="103" t="s">
        <v>219</v>
      </c>
      <c r="C13" s="53"/>
      <c r="D13" s="79" t="str">
        <f>IF(OR(C12=" ", C12=0, 'Disconnections for non-payment'!C6=0, 'Disconnections for non-payment'!C6=" ")," ", C12/'Disconnections for non-payment'!C6)</f>
        <v xml:space="preserve"> </v>
      </c>
      <c r="E13" s="2"/>
      <c r="F13" s="26"/>
    </row>
    <row r="14" spans="1:6" ht="25.5" x14ac:dyDescent="0.35">
      <c r="A14" s="104" t="s">
        <v>73</v>
      </c>
      <c r="B14" s="103" t="s">
        <v>220</v>
      </c>
      <c r="C14" s="48"/>
      <c r="D14" s="77"/>
      <c r="E14" s="2"/>
    </row>
    <row r="15" spans="1:6" ht="25.5" x14ac:dyDescent="0.35">
      <c r="A15" s="104" t="s">
        <v>74</v>
      </c>
      <c r="B15" s="103" t="s">
        <v>221</v>
      </c>
      <c r="C15" s="53"/>
      <c r="D15" s="79" t="str">
        <f>IF(OR(C14=" ", C14=0, 'Disconnections for non-payment'!C6=0, 'Disconnections for non-payment'!C6=" ")," ", C14/'Disconnections for non-payment'!C6)</f>
        <v xml:space="preserve"> </v>
      </c>
      <c r="E15" s="2"/>
      <c r="F15" s="25"/>
    </row>
    <row r="16" spans="1:6" ht="38.25" x14ac:dyDescent="0.35">
      <c r="A16" s="104" t="s">
        <v>75</v>
      </c>
      <c r="B16" s="103" t="s">
        <v>222</v>
      </c>
      <c r="C16" s="55"/>
      <c r="D16" s="80"/>
      <c r="E16" s="2"/>
    </row>
    <row r="17" spans="1:6" ht="38.25" x14ac:dyDescent="0.35">
      <c r="A17" s="104" t="s">
        <v>76</v>
      </c>
      <c r="B17" s="103" t="s">
        <v>223</v>
      </c>
      <c r="C17" s="56"/>
      <c r="D17" s="78" t="str">
        <f>IF(OR(C16=" ", C16=0, 'Disconnections for non-payment'!C6=0, 'Disconnections for non-payment'!C6=" ")," ", C16/'Disconnections for non-payment'!C6)</f>
        <v xml:space="preserve"> </v>
      </c>
      <c r="E17" s="2"/>
      <c r="F17" s="25"/>
    </row>
    <row r="18" spans="1:6" ht="25.5" x14ac:dyDescent="0.35">
      <c r="A18" s="104" t="s">
        <v>77</v>
      </c>
      <c r="B18" s="103" t="s">
        <v>224</v>
      </c>
      <c r="C18" s="48"/>
      <c r="D18" s="77"/>
      <c r="E18" s="2"/>
    </row>
    <row r="19" spans="1:6" ht="25.5" x14ac:dyDescent="0.35">
      <c r="A19" s="104" t="s">
        <v>78</v>
      </c>
      <c r="B19" s="103" t="s">
        <v>225</v>
      </c>
      <c r="C19" s="53"/>
      <c r="D19" s="78" t="str">
        <f>IF(OR(C18=" ", C18=0,C16=" ", C16=0)," ", C18/C16)</f>
        <v xml:space="preserve"> </v>
      </c>
      <c r="E19" s="2"/>
    </row>
    <row r="20" spans="1:6" ht="38.25" x14ac:dyDescent="0.35">
      <c r="A20" s="104" t="s">
        <v>79</v>
      </c>
      <c r="B20" s="103" t="s">
        <v>226</v>
      </c>
      <c r="C20" s="55"/>
      <c r="D20" s="80"/>
      <c r="E20" s="2"/>
    </row>
    <row r="21" spans="1:6" ht="38.25" x14ac:dyDescent="0.35">
      <c r="A21" s="104" t="s">
        <v>80</v>
      </c>
      <c r="B21" s="103" t="s">
        <v>227</v>
      </c>
      <c r="C21" s="56"/>
      <c r="D21" s="78" t="str">
        <f>IF(OR(C20=" ", C20=0, 'Disconnections for non-payment'!C8=0, 'Disconnections for non-payment'!C8=" ")," ", C20/'Disconnections for non-payment'!C8)</f>
        <v xml:space="preserve"> </v>
      </c>
      <c r="E21" s="2"/>
      <c r="F21" s="26"/>
    </row>
    <row r="22" spans="1:6" ht="25.5" x14ac:dyDescent="0.35">
      <c r="A22" s="104" t="s">
        <v>81</v>
      </c>
      <c r="B22" s="103" t="s">
        <v>229</v>
      </c>
      <c r="C22" s="48"/>
      <c r="D22" s="77"/>
      <c r="E22" s="2"/>
    </row>
    <row r="23" spans="1:6" ht="25.9" thickBot="1" x14ac:dyDescent="0.4">
      <c r="A23" s="105" t="s">
        <v>82</v>
      </c>
      <c r="B23" s="106" t="s">
        <v>228</v>
      </c>
      <c r="C23" s="57"/>
      <c r="D23" s="81" t="str">
        <f>IF(OR(C22=" ", C22=0,C20=" ", C20=0)," ", C22/C20)</f>
        <v xml:space="preserve"> </v>
      </c>
      <c r="E23" s="3"/>
    </row>
    <row r="25" spans="1:6" x14ac:dyDescent="0.35">
      <c r="A25" s="94"/>
      <c r="B25" s="94"/>
      <c r="C25" s="94"/>
      <c r="D25" s="94"/>
      <c r="E25" s="94"/>
    </row>
  </sheetData>
  <mergeCells count="7">
    <mergeCell ref="A1:E1"/>
    <mergeCell ref="A3:E3"/>
    <mergeCell ref="E4:E5"/>
    <mergeCell ref="C4:D4"/>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zoomScaleNormal="100" workbookViewId="0">
      <selection sqref="A1:E1"/>
    </sheetView>
  </sheetViews>
  <sheetFormatPr defaultRowHeight="13.5" x14ac:dyDescent="0.35"/>
  <cols>
    <col min="1" max="1" width="10.5" bestFit="1" customWidth="1"/>
    <col min="2" max="2" width="60.375" customWidth="1"/>
    <col min="3" max="4" width="12.875" customWidth="1"/>
    <col min="5" max="5" width="20.625" customWidth="1"/>
  </cols>
  <sheetData>
    <row r="1" spans="1:5" ht="77.25" customHeight="1" x14ac:dyDescent="0.35">
      <c r="A1" s="127" t="s">
        <v>303</v>
      </c>
      <c r="B1" s="128"/>
      <c r="C1" s="128"/>
      <c r="D1" s="128"/>
      <c r="E1" s="128"/>
    </row>
    <row r="2" spans="1:5" ht="13.9" thickBot="1" x14ac:dyDescent="0.4">
      <c r="A2" s="153" t="e">
        <f>'Customer numbers'!#REF!</f>
        <v>#REF!</v>
      </c>
      <c r="B2" s="153"/>
      <c r="C2" s="153"/>
      <c r="D2" s="153"/>
      <c r="E2" s="153"/>
    </row>
    <row r="3" spans="1:5" ht="14.25" thickBot="1" x14ac:dyDescent="0.45">
      <c r="A3" s="145" t="s">
        <v>5</v>
      </c>
      <c r="B3" s="146"/>
      <c r="C3" s="146"/>
      <c r="D3" s="146"/>
      <c r="E3" s="147"/>
    </row>
    <row r="4" spans="1:5" x14ac:dyDescent="0.35">
      <c r="A4" s="135" t="s">
        <v>8</v>
      </c>
      <c r="B4" s="137" t="s">
        <v>0</v>
      </c>
      <c r="C4" s="148" t="s">
        <v>3</v>
      </c>
      <c r="D4" s="149"/>
      <c r="E4" s="150" t="s">
        <v>6</v>
      </c>
    </row>
    <row r="5" spans="1:5" x14ac:dyDescent="0.35">
      <c r="A5" s="136"/>
      <c r="B5" s="138"/>
      <c r="C5" s="24" t="s">
        <v>1</v>
      </c>
      <c r="D5" s="24" t="s">
        <v>2</v>
      </c>
      <c r="E5" s="151"/>
    </row>
    <row r="6" spans="1:5" ht="25.5" x14ac:dyDescent="0.35">
      <c r="A6" s="104" t="s">
        <v>83</v>
      </c>
      <c r="B6" s="103" t="s">
        <v>177</v>
      </c>
      <c r="C6" s="48"/>
      <c r="D6" s="4"/>
      <c r="E6" s="2"/>
    </row>
    <row r="7" spans="1:5" ht="25.5" x14ac:dyDescent="0.35">
      <c r="A7" s="104" t="s">
        <v>84</v>
      </c>
      <c r="B7" s="103" t="s">
        <v>178</v>
      </c>
      <c r="C7" s="48"/>
      <c r="D7" s="4"/>
      <c r="E7" s="2"/>
    </row>
    <row r="8" spans="1:5" ht="25.5" x14ac:dyDescent="0.35">
      <c r="A8" s="104" t="s">
        <v>85</v>
      </c>
      <c r="B8" s="103" t="s">
        <v>230</v>
      </c>
      <c r="C8" s="48"/>
      <c r="D8" s="4"/>
      <c r="E8" s="2"/>
    </row>
    <row r="9" spans="1:5" ht="25.5" x14ac:dyDescent="0.35">
      <c r="A9" s="104" t="s">
        <v>86</v>
      </c>
      <c r="B9" s="103" t="s">
        <v>231</v>
      </c>
      <c r="C9" s="53"/>
      <c r="D9" s="21" t="str">
        <f>IF(OR(C$6=" ", C$6=0,C8=" ", C8=0)," ", C8/C$6)</f>
        <v xml:space="preserve"> </v>
      </c>
      <c r="E9" s="2"/>
    </row>
    <row r="10" spans="1:5" ht="25.5" x14ac:dyDescent="0.35">
      <c r="A10" s="104" t="s">
        <v>87</v>
      </c>
      <c r="B10" s="103" t="s">
        <v>232</v>
      </c>
      <c r="C10" s="48"/>
      <c r="D10" s="4"/>
      <c r="E10" s="2"/>
    </row>
    <row r="11" spans="1:5" x14ac:dyDescent="0.35">
      <c r="A11" s="104" t="s">
        <v>88</v>
      </c>
      <c r="B11" s="103" t="s">
        <v>233</v>
      </c>
      <c r="C11" s="53"/>
      <c r="D11" s="21" t="str">
        <f>IF(OR(C$7=" ", C$7=0,C10=" ", C10=0)," ", C10/C$7)</f>
        <v xml:space="preserve"> </v>
      </c>
      <c r="E11" s="2"/>
    </row>
    <row r="12" spans="1:5" x14ac:dyDescent="0.35">
      <c r="A12" s="104" t="s">
        <v>89</v>
      </c>
      <c r="B12" s="103" t="s">
        <v>234</v>
      </c>
      <c r="C12" s="48"/>
      <c r="D12" s="4"/>
      <c r="E12" s="2"/>
    </row>
    <row r="13" spans="1:5" x14ac:dyDescent="0.35">
      <c r="A13" s="104" t="s">
        <v>90</v>
      </c>
      <c r="B13" s="103" t="s">
        <v>235</v>
      </c>
      <c r="C13" s="53"/>
      <c r="D13" s="21" t="str">
        <f>IF(OR(C$6=" ", C$6=0,C12=" ", C12=0)," ", C12/C$6)</f>
        <v xml:space="preserve"> </v>
      </c>
      <c r="E13" s="2"/>
    </row>
    <row r="14" spans="1:5" x14ac:dyDescent="0.35">
      <c r="A14" s="104" t="s">
        <v>91</v>
      </c>
      <c r="B14" s="103" t="s">
        <v>236</v>
      </c>
      <c r="C14" s="48"/>
      <c r="D14" s="4"/>
      <c r="E14" s="2"/>
    </row>
    <row r="15" spans="1:5" x14ac:dyDescent="0.35">
      <c r="A15" s="104" t="s">
        <v>92</v>
      </c>
      <c r="B15" s="103" t="s">
        <v>237</v>
      </c>
      <c r="C15" s="53"/>
      <c r="D15" s="21" t="str">
        <f>IF(OR(C$7=" ", C$7=0,C14=" ", C14=0)," ", C14/C$7)</f>
        <v xml:space="preserve"> </v>
      </c>
      <c r="E15" s="2"/>
    </row>
    <row r="16" spans="1:5" ht="28.5" customHeight="1" x14ac:dyDescent="0.35">
      <c r="A16" s="104" t="s">
        <v>93</v>
      </c>
      <c r="B16" s="103" t="s">
        <v>238</v>
      </c>
      <c r="C16" s="58"/>
      <c r="D16" s="4"/>
      <c r="E16" s="2"/>
    </row>
    <row r="17" spans="1:5" ht="32.25" customHeight="1" x14ac:dyDescent="0.35">
      <c r="A17" s="104" t="s">
        <v>94</v>
      </c>
      <c r="B17" s="103" t="s">
        <v>239</v>
      </c>
      <c r="C17" s="53"/>
      <c r="D17" s="21" t="str">
        <f>IF(OR(C$6=" ", C$6=0,C16=" ", C16=0)," ", C16/C$6)</f>
        <v xml:space="preserve"> </v>
      </c>
      <c r="E17" s="2"/>
    </row>
    <row r="18" spans="1:5" ht="29.25" customHeight="1" x14ac:dyDescent="0.35">
      <c r="A18" s="104" t="s">
        <v>95</v>
      </c>
      <c r="B18" s="103" t="s">
        <v>240</v>
      </c>
      <c r="C18" s="58"/>
      <c r="D18" s="4"/>
      <c r="E18" s="2"/>
    </row>
    <row r="19" spans="1:5" ht="33" customHeight="1" x14ac:dyDescent="0.35">
      <c r="A19" s="104" t="s">
        <v>96</v>
      </c>
      <c r="B19" s="103" t="s">
        <v>241</v>
      </c>
      <c r="C19" s="53"/>
      <c r="D19" s="21" t="str">
        <f>IF(OR(C$7=" ", C$7=0,C18=" ", C18=0)," ", C18/C$7)</f>
        <v xml:space="preserve"> </v>
      </c>
      <c r="E19" s="2"/>
    </row>
    <row r="20" spans="1:5" x14ac:dyDescent="0.35">
      <c r="A20" s="104" t="s">
        <v>97</v>
      </c>
      <c r="B20" s="103" t="s">
        <v>242</v>
      </c>
      <c r="C20" s="58"/>
      <c r="D20" s="4"/>
      <c r="E20" s="2"/>
    </row>
    <row r="21" spans="1:5" x14ac:dyDescent="0.35">
      <c r="A21" s="104" t="s">
        <v>98</v>
      </c>
      <c r="B21" s="103" t="s">
        <v>243</v>
      </c>
      <c r="C21" s="53"/>
      <c r="D21" s="21" t="str">
        <f>IF(OR(C$6=" ", C$6=0,C20=" ", C20=0)," ", C20/C$6)</f>
        <v xml:space="preserve"> </v>
      </c>
      <c r="E21" s="2"/>
    </row>
    <row r="22" spans="1:5" x14ac:dyDescent="0.35">
      <c r="A22" s="104" t="s">
        <v>99</v>
      </c>
      <c r="B22" s="103" t="s">
        <v>244</v>
      </c>
      <c r="C22" s="48"/>
      <c r="D22" s="4"/>
      <c r="E22" s="2"/>
    </row>
    <row r="23" spans="1:5" x14ac:dyDescent="0.35">
      <c r="A23" s="104" t="s">
        <v>100</v>
      </c>
      <c r="B23" s="103" t="s">
        <v>245</v>
      </c>
      <c r="C23" s="53"/>
      <c r="D23" s="21" t="str">
        <f>IF(OR(C$7=" ", C$7=0,C22=" ", C22=0)," ", C22/C$7)</f>
        <v xml:space="preserve"> </v>
      </c>
      <c r="E23" s="2"/>
    </row>
    <row r="24" spans="1:5" ht="25.5" x14ac:dyDescent="0.35">
      <c r="A24" s="104" t="s">
        <v>101</v>
      </c>
      <c r="B24" s="103" t="s">
        <v>246</v>
      </c>
      <c r="C24" s="58"/>
      <c r="D24" s="4"/>
      <c r="E24" s="2"/>
    </row>
    <row r="25" spans="1:5" ht="25.5" x14ac:dyDescent="0.35">
      <c r="A25" s="104" t="s">
        <v>102</v>
      </c>
      <c r="B25" s="103" t="s">
        <v>247</v>
      </c>
      <c r="C25" s="46"/>
      <c r="D25" s="21" t="str">
        <f>IF(OR(C$6=" ", C$6=0,C24=" ", C24=0)," ", C24/C$6)</f>
        <v xml:space="preserve"> </v>
      </c>
      <c r="E25" s="2"/>
    </row>
    <row r="26" spans="1:5" ht="25.5" x14ac:dyDescent="0.35">
      <c r="A26" s="104" t="s">
        <v>103</v>
      </c>
      <c r="B26" s="103" t="s">
        <v>248</v>
      </c>
      <c r="C26" s="58"/>
      <c r="D26" s="19"/>
      <c r="E26" s="2"/>
    </row>
    <row r="27" spans="1:5" ht="25.5" x14ac:dyDescent="0.35">
      <c r="A27" s="104" t="s">
        <v>104</v>
      </c>
      <c r="B27" s="103" t="s">
        <v>249</v>
      </c>
      <c r="C27" s="46"/>
      <c r="D27" s="21" t="str">
        <f>IF(OR(C$6=0,C$6=" ",C26=0,C26=" ")," ",C26/C$6)</f>
        <v xml:space="preserve"> </v>
      </c>
      <c r="E27" s="2"/>
    </row>
    <row r="28" spans="1:5" ht="25.5" x14ac:dyDescent="0.35">
      <c r="A28" s="104" t="s">
        <v>105</v>
      </c>
      <c r="B28" s="103" t="s">
        <v>250</v>
      </c>
      <c r="C28" s="58"/>
      <c r="D28" s="19"/>
      <c r="E28" s="2"/>
    </row>
    <row r="29" spans="1:5" ht="25.5" x14ac:dyDescent="0.35">
      <c r="A29" s="104" t="s">
        <v>106</v>
      </c>
      <c r="B29" s="103" t="s">
        <v>251</v>
      </c>
      <c r="C29" s="46"/>
      <c r="D29" s="21" t="str">
        <f>IF(OR(C$7=0,C$7=" ",C28=0,C28=" ")," ",C28/C$7)</f>
        <v xml:space="preserve"> </v>
      </c>
      <c r="E29" s="2"/>
    </row>
    <row r="30" spans="1:5" ht="25.5" x14ac:dyDescent="0.35">
      <c r="A30" s="104" t="s">
        <v>107</v>
      </c>
      <c r="B30" s="103" t="s">
        <v>252</v>
      </c>
      <c r="C30" s="58"/>
      <c r="D30" s="19"/>
      <c r="E30" s="2"/>
    </row>
    <row r="31" spans="1:5" ht="25.5" x14ac:dyDescent="0.35">
      <c r="A31" s="104" t="s">
        <v>108</v>
      </c>
      <c r="B31" s="103" t="s">
        <v>253</v>
      </c>
      <c r="C31" s="46"/>
      <c r="D31" s="21" t="str">
        <f>IF(OR(C$7=0,C$7=" ",C30=0,C30=" ")," ",C30/C$7)</f>
        <v xml:space="preserve"> </v>
      </c>
      <c r="E31" s="2"/>
    </row>
    <row r="32" spans="1:5" ht="24" customHeight="1" x14ac:dyDescent="0.35">
      <c r="A32" s="104" t="s">
        <v>109</v>
      </c>
      <c r="B32" s="103" t="s">
        <v>254</v>
      </c>
      <c r="C32" s="58"/>
      <c r="D32" s="4"/>
      <c r="E32" s="2"/>
    </row>
    <row r="33" spans="1:5" ht="25.5" x14ac:dyDescent="0.35">
      <c r="A33" s="104" t="s">
        <v>110</v>
      </c>
      <c r="B33" s="103" t="s">
        <v>255</v>
      </c>
      <c r="C33" s="58"/>
      <c r="D33" s="20"/>
      <c r="E33" s="2"/>
    </row>
    <row r="34" spans="1:5" ht="25.5" x14ac:dyDescent="0.35">
      <c r="A34" s="104" t="s">
        <v>111</v>
      </c>
      <c r="B34" s="103" t="s">
        <v>256</v>
      </c>
      <c r="C34" s="59"/>
      <c r="D34" s="22" t="str">
        <f>IF(OR(C32=0,C32=" ",C33=0,C33=" ")," ",C33/C32)</f>
        <v xml:space="preserve"> </v>
      </c>
      <c r="E34" s="2"/>
    </row>
    <row r="35" spans="1:5" ht="25.5" x14ac:dyDescent="0.35">
      <c r="A35" s="104" t="s">
        <v>112</v>
      </c>
      <c r="B35" s="103" t="s">
        <v>257</v>
      </c>
      <c r="C35" s="58"/>
      <c r="D35" s="20"/>
      <c r="E35" s="2"/>
    </row>
    <row r="36" spans="1:5" ht="25.9" thickBot="1" x14ac:dyDescent="0.4">
      <c r="A36" s="105" t="s">
        <v>113</v>
      </c>
      <c r="B36" s="106" t="s">
        <v>258</v>
      </c>
      <c r="C36" s="60"/>
      <c r="D36" s="23" t="str">
        <f>IF(OR(C32=0,C32=" ",C35=0,C35=" ")," ",C35/C32)</f>
        <v xml:space="preserve"> </v>
      </c>
      <c r="E36" s="3"/>
    </row>
    <row r="38" spans="1:5" x14ac:dyDescent="0.35">
      <c r="A38" s="94"/>
      <c r="B38" s="94"/>
      <c r="C38" s="94"/>
      <c r="D38" s="94"/>
      <c r="E38" s="94"/>
    </row>
    <row r="42" spans="1:5" x14ac:dyDescent="0.35">
      <c r="B42" s="40"/>
    </row>
  </sheetData>
  <mergeCells count="7">
    <mergeCell ref="A1:E1"/>
    <mergeCell ref="A3:E3"/>
    <mergeCell ref="C4:D4"/>
    <mergeCell ref="E4:E5"/>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sqref="A1:E1"/>
    </sheetView>
  </sheetViews>
  <sheetFormatPr defaultRowHeight="13.5" x14ac:dyDescent="0.35"/>
  <cols>
    <col min="1" max="1" width="10.5" bestFit="1" customWidth="1"/>
    <col min="2" max="2" width="40.375" customWidth="1"/>
    <col min="3" max="3" width="15.5" customWidth="1"/>
    <col min="4" max="4" width="14.75" customWidth="1"/>
    <col min="5" max="5" width="30.25" customWidth="1"/>
  </cols>
  <sheetData>
    <row r="1" spans="1:5" ht="70.5" customHeight="1" x14ac:dyDescent="0.35">
      <c r="A1" s="127" t="s">
        <v>303</v>
      </c>
      <c r="B1" s="128"/>
      <c r="C1" s="128"/>
      <c r="D1" s="128"/>
      <c r="E1" s="128"/>
    </row>
    <row r="2" spans="1:5" ht="13.9" thickBot="1" x14ac:dyDescent="0.4">
      <c r="A2" s="153" t="e">
        <f>'Customer numbers'!#REF!</f>
        <v>#REF!</v>
      </c>
      <c r="B2" s="153"/>
      <c r="C2" s="153"/>
      <c r="D2" s="153"/>
      <c r="E2" s="153"/>
    </row>
    <row r="3" spans="1:5" ht="14.25" thickBot="1" x14ac:dyDescent="0.45">
      <c r="A3" s="145" t="s">
        <v>293</v>
      </c>
      <c r="B3" s="146"/>
      <c r="C3" s="146"/>
      <c r="D3" s="146"/>
      <c r="E3" s="147"/>
    </row>
    <row r="4" spans="1:5" x14ac:dyDescent="0.35">
      <c r="A4" s="135" t="s">
        <v>8</v>
      </c>
      <c r="B4" s="137" t="s">
        <v>0</v>
      </c>
      <c r="C4" s="148" t="s">
        <v>3</v>
      </c>
      <c r="D4" s="149"/>
      <c r="E4" s="150" t="s">
        <v>6</v>
      </c>
    </row>
    <row r="5" spans="1:5" x14ac:dyDescent="0.35">
      <c r="A5" s="136"/>
      <c r="B5" s="138"/>
      <c r="C5" s="24" t="s">
        <v>1</v>
      </c>
      <c r="D5" s="24" t="s">
        <v>11</v>
      </c>
      <c r="E5" s="151"/>
    </row>
    <row r="6" spans="1:5" ht="25.5" x14ac:dyDescent="0.35">
      <c r="A6" s="102" t="s">
        <v>114</v>
      </c>
      <c r="B6" s="103" t="s">
        <v>179</v>
      </c>
      <c r="C6" s="61"/>
      <c r="D6" s="73"/>
      <c r="E6" s="5"/>
    </row>
    <row r="7" spans="1:5" ht="25.5" x14ac:dyDescent="0.35">
      <c r="A7" s="104" t="s">
        <v>115</v>
      </c>
      <c r="B7" s="103" t="s">
        <v>259</v>
      </c>
      <c r="C7" s="74"/>
      <c r="D7" s="67"/>
      <c r="E7" s="5"/>
    </row>
    <row r="8" spans="1:5" ht="25.5" x14ac:dyDescent="0.35">
      <c r="A8" s="102" t="s">
        <v>116</v>
      </c>
      <c r="B8" s="103" t="s">
        <v>180</v>
      </c>
      <c r="C8" s="62"/>
      <c r="D8" s="73"/>
      <c r="E8" s="5"/>
    </row>
    <row r="9" spans="1:5" ht="25.5" x14ac:dyDescent="0.35">
      <c r="A9" s="102" t="s">
        <v>117</v>
      </c>
      <c r="B9" s="103" t="s">
        <v>181</v>
      </c>
      <c r="C9" s="74"/>
      <c r="D9" s="67"/>
      <c r="E9" s="5"/>
    </row>
    <row r="10" spans="1:5" ht="25.5" x14ac:dyDescent="0.35">
      <c r="A10" s="102" t="s">
        <v>118</v>
      </c>
      <c r="B10" s="103" t="s">
        <v>182</v>
      </c>
      <c r="C10" s="62"/>
      <c r="D10" s="73"/>
      <c r="E10" s="5"/>
    </row>
    <row r="11" spans="1:5" ht="25.9" thickBot="1" x14ac:dyDescent="0.4">
      <c r="A11" s="107" t="s">
        <v>119</v>
      </c>
      <c r="B11" s="106" t="s">
        <v>183</v>
      </c>
      <c r="C11" s="75"/>
      <c r="D11" s="76"/>
      <c r="E11" s="6"/>
    </row>
    <row r="13" spans="1:5" x14ac:dyDescent="0.35">
      <c r="A13" s="93"/>
      <c r="B13" s="92"/>
    </row>
  </sheetData>
  <mergeCells count="7">
    <mergeCell ref="A1:E1"/>
    <mergeCell ref="A4:A5"/>
    <mergeCell ref="B4:B5"/>
    <mergeCell ref="C4:D4"/>
    <mergeCell ref="A3:E3"/>
    <mergeCell ref="E4:E5"/>
    <mergeCell ref="A2:E2"/>
  </mergeCells>
  <pageMargins left="0.7" right="0.7" top="0.75" bottom="0.75" header="0.3" footer="0.3"/>
  <pageSetup paperSize="9" scale="71" orientation="portrait" r:id="rId1"/>
  <headerFooter>
    <oddHeader>&amp;C&amp;"Arial,Bold"&amp;12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zoomScaleNormal="100" workbookViewId="0">
      <selection sqref="A1:E1"/>
    </sheetView>
  </sheetViews>
  <sheetFormatPr defaultRowHeight="13.5" x14ac:dyDescent="0.35"/>
  <cols>
    <col min="1" max="1" width="10.5" bestFit="1" customWidth="1"/>
    <col min="2" max="2" width="48.375" customWidth="1"/>
    <col min="3" max="4" width="12.875" customWidth="1"/>
    <col min="5" max="5" width="28.25" customWidth="1"/>
  </cols>
  <sheetData>
    <row r="1" spans="1:6" ht="69" customHeight="1" x14ac:dyDescent="0.35">
      <c r="A1" s="127" t="s">
        <v>303</v>
      </c>
      <c r="B1" s="128"/>
      <c r="C1" s="128"/>
      <c r="D1" s="128"/>
      <c r="E1" s="128"/>
    </row>
    <row r="2" spans="1:6" ht="13.9" thickBot="1" x14ac:dyDescent="0.4">
      <c r="A2" s="153" t="e">
        <f>'Customer numbers'!#REF!</f>
        <v>#REF!</v>
      </c>
      <c r="B2" s="153"/>
      <c r="C2" s="153"/>
      <c r="D2" s="153"/>
      <c r="E2" s="153"/>
    </row>
    <row r="3" spans="1:6" ht="14.25" thickBot="1" x14ac:dyDescent="0.45">
      <c r="A3" s="145" t="s">
        <v>294</v>
      </c>
      <c r="B3" s="146"/>
      <c r="C3" s="146"/>
      <c r="D3" s="146"/>
      <c r="E3" s="147"/>
    </row>
    <row r="4" spans="1:6" x14ac:dyDescent="0.35">
      <c r="A4" s="135" t="s">
        <v>8</v>
      </c>
      <c r="B4" s="137" t="s">
        <v>0</v>
      </c>
      <c r="C4" s="148" t="s">
        <v>3</v>
      </c>
      <c r="D4" s="149"/>
      <c r="E4" s="150" t="s">
        <v>9</v>
      </c>
    </row>
    <row r="5" spans="1:6" x14ac:dyDescent="0.35">
      <c r="A5" s="136"/>
      <c r="B5" s="138"/>
      <c r="C5" s="30" t="s">
        <v>1</v>
      </c>
      <c r="D5" s="30" t="s">
        <v>2</v>
      </c>
      <c r="E5" s="151"/>
    </row>
    <row r="6" spans="1:6" x14ac:dyDescent="0.35">
      <c r="A6" s="108" t="s">
        <v>120</v>
      </c>
      <c r="B6" s="103" t="s">
        <v>184</v>
      </c>
      <c r="C6" s="48"/>
      <c r="D6" s="7"/>
      <c r="E6" s="2"/>
    </row>
    <row r="7" spans="1:6" ht="25.5" x14ac:dyDescent="0.35">
      <c r="A7" s="108" t="s">
        <v>121</v>
      </c>
      <c r="B7" s="103" t="s">
        <v>185</v>
      </c>
      <c r="C7" s="48"/>
      <c r="D7" s="7"/>
      <c r="E7" s="2"/>
    </row>
    <row r="8" spans="1:6" ht="25.5" x14ac:dyDescent="0.35">
      <c r="A8" s="108" t="s">
        <v>122</v>
      </c>
      <c r="B8" s="103" t="s">
        <v>186</v>
      </c>
      <c r="C8" s="53"/>
      <c r="D8" s="8" t="str">
        <f>IF(OR($C$6=0,$C$6=" ",C7=0,C7=" ")," ",C7/$C$6)</f>
        <v xml:space="preserve"> </v>
      </c>
      <c r="E8" s="2"/>
    </row>
    <row r="9" spans="1:6" ht="25.5" x14ac:dyDescent="0.35">
      <c r="A9" s="108" t="s">
        <v>123</v>
      </c>
      <c r="B9" s="103" t="s">
        <v>187</v>
      </c>
      <c r="C9" s="58"/>
      <c r="D9" s="7"/>
      <c r="E9" s="2"/>
    </row>
    <row r="10" spans="1:6" ht="25.5" customHeight="1" x14ac:dyDescent="0.35">
      <c r="A10" s="108" t="s">
        <v>124</v>
      </c>
      <c r="B10" s="103" t="s">
        <v>260</v>
      </c>
      <c r="C10" s="48"/>
      <c r="D10" s="7"/>
      <c r="E10" s="2"/>
    </row>
    <row r="11" spans="1:6" ht="27.75" customHeight="1" thickBot="1" x14ac:dyDescent="0.4">
      <c r="A11" s="109" t="s">
        <v>125</v>
      </c>
      <c r="B11" s="106" t="s">
        <v>261</v>
      </c>
      <c r="C11" s="57"/>
      <c r="D11" s="9" t="str">
        <f>IF(OR($C$6=0,$C$6=" ",C10=0,C10=" ")," ",C10/$C$6)</f>
        <v xml:space="preserve"> </v>
      </c>
      <c r="E11" s="3"/>
      <c r="F11" s="26" t="s">
        <v>155</v>
      </c>
    </row>
    <row r="13" spans="1:6" x14ac:dyDescent="0.35">
      <c r="A13" s="94"/>
      <c r="B13" s="94"/>
      <c r="C13" s="94"/>
      <c r="D13" s="94"/>
      <c r="E13" s="94"/>
    </row>
  </sheetData>
  <mergeCells count="7">
    <mergeCell ref="A1:E1"/>
    <mergeCell ref="A3:E3"/>
    <mergeCell ref="E4:E5"/>
    <mergeCell ref="C4:D4"/>
    <mergeCell ref="A4:A5"/>
    <mergeCell ref="B4:B5"/>
    <mergeCell ref="A2:E2"/>
  </mergeCells>
  <pageMargins left="0.7" right="0.7" top="0.75" bottom="0.75" header="0.3" footer="0.3"/>
  <pageSetup paperSize="9" scale="71" orientation="portrait" r:id="rId1"/>
  <headerFooter>
    <oddHeader>&amp;C&amp;"Arial,Bold"&amp;12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workbookViewId="0">
      <selection activeCell="B16" sqref="B16"/>
    </sheetView>
  </sheetViews>
  <sheetFormatPr defaultRowHeight="13.5" x14ac:dyDescent="0.35"/>
  <cols>
    <col min="2" max="2" width="49.625" customWidth="1"/>
    <col min="3" max="4" width="12.875" customWidth="1"/>
    <col min="5" max="5" width="31.875" customWidth="1"/>
  </cols>
  <sheetData>
    <row r="1" spans="1:5" ht="73.5" customHeight="1" x14ac:dyDescent="0.35">
      <c r="A1" s="127" t="s">
        <v>303</v>
      </c>
      <c r="B1" s="128"/>
      <c r="C1" s="128"/>
      <c r="D1" s="128"/>
      <c r="E1" s="128"/>
    </row>
    <row r="2" spans="1:5" ht="13.9" thickBot="1" x14ac:dyDescent="0.4">
      <c r="A2" s="153" t="e">
        <f>'Customer numbers'!#REF!</f>
        <v>#REF!</v>
      </c>
      <c r="B2" s="153"/>
      <c r="C2" s="153"/>
      <c r="D2" s="153"/>
      <c r="E2" s="153"/>
    </row>
    <row r="3" spans="1:5" ht="14.25" thickBot="1" x14ac:dyDescent="0.45">
      <c r="A3" s="145" t="s">
        <v>295</v>
      </c>
      <c r="B3" s="146"/>
      <c r="C3" s="146"/>
      <c r="D3" s="146"/>
      <c r="E3" s="147"/>
    </row>
    <row r="4" spans="1:5" x14ac:dyDescent="0.35">
      <c r="A4" s="135" t="s">
        <v>8</v>
      </c>
      <c r="B4" s="137" t="s">
        <v>0</v>
      </c>
      <c r="C4" s="148" t="s">
        <v>3</v>
      </c>
      <c r="D4" s="154"/>
      <c r="E4" s="150" t="s">
        <v>9</v>
      </c>
    </row>
    <row r="5" spans="1:5" x14ac:dyDescent="0.35">
      <c r="A5" s="136"/>
      <c r="B5" s="138"/>
      <c r="C5" s="30" t="s">
        <v>1</v>
      </c>
      <c r="D5" s="30" t="s">
        <v>11</v>
      </c>
      <c r="E5" s="151"/>
    </row>
    <row r="6" spans="1:5" ht="25.5" x14ac:dyDescent="0.35">
      <c r="A6" s="110" t="s">
        <v>126</v>
      </c>
      <c r="B6" s="111" t="s">
        <v>262</v>
      </c>
      <c r="C6" s="61"/>
      <c r="D6" s="28"/>
      <c r="E6" s="2"/>
    </row>
    <row r="7" spans="1:5" ht="25.5" x14ac:dyDescent="0.35">
      <c r="A7" s="110" t="s">
        <v>127</v>
      </c>
      <c r="B7" s="111" t="s">
        <v>156</v>
      </c>
      <c r="C7" s="62"/>
      <c r="D7" s="28"/>
      <c r="E7" s="2"/>
    </row>
    <row r="8" spans="1:5" x14ac:dyDescent="0.35">
      <c r="A8" s="16" t="s">
        <v>128</v>
      </c>
      <c r="B8" s="95" t="s">
        <v>263</v>
      </c>
      <c r="C8" s="63"/>
      <c r="D8" s="28"/>
      <c r="E8" s="2"/>
    </row>
    <row r="9" spans="1:5" ht="25.5" x14ac:dyDescent="0.35">
      <c r="A9" s="110" t="s">
        <v>129</v>
      </c>
      <c r="B9" s="111" t="s">
        <v>264</v>
      </c>
      <c r="C9" s="64"/>
      <c r="D9" s="66"/>
      <c r="E9" s="2"/>
    </row>
    <row r="10" spans="1:5" ht="26.25" customHeight="1" x14ac:dyDescent="0.35">
      <c r="A10" s="110" t="s">
        <v>130</v>
      </c>
      <c r="B10" s="111" t="s">
        <v>157</v>
      </c>
      <c r="C10" s="64"/>
      <c r="D10" s="67"/>
      <c r="E10" s="2"/>
    </row>
    <row r="11" spans="1:5" ht="38.25" x14ac:dyDescent="0.35">
      <c r="A11" s="110" t="s">
        <v>134</v>
      </c>
      <c r="B11" s="111" t="s">
        <v>265</v>
      </c>
      <c r="C11" s="62"/>
      <c r="D11" s="28"/>
      <c r="E11" s="2"/>
    </row>
    <row r="12" spans="1:5" ht="38.25" x14ac:dyDescent="0.35">
      <c r="A12" s="110" t="s">
        <v>135</v>
      </c>
      <c r="B12" s="111" t="s">
        <v>266</v>
      </c>
      <c r="C12" s="63"/>
      <c r="D12" s="28"/>
      <c r="E12" s="2"/>
    </row>
    <row r="13" spans="1:5" ht="38.25" x14ac:dyDescent="0.35">
      <c r="A13" s="110" t="s">
        <v>136</v>
      </c>
      <c r="B13" s="111" t="s">
        <v>267</v>
      </c>
      <c r="C13" s="62"/>
      <c r="D13" s="28"/>
      <c r="E13" s="2"/>
    </row>
    <row r="14" spans="1:5" ht="37.5" customHeight="1" x14ac:dyDescent="0.35">
      <c r="A14" s="110" t="s">
        <v>137</v>
      </c>
      <c r="B14" s="111" t="s">
        <v>268</v>
      </c>
      <c r="C14" s="63"/>
      <c r="D14" s="28"/>
      <c r="E14" s="2"/>
    </row>
    <row r="15" spans="1:5" ht="38.25" x14ac:dyDescent="0.35">
      <c r="A15" s="108" t="s">
        <v>138</v>
      </c>
      <c r="B15" s="103" t="s">
        <v>269</v>
      </c>
      <c r="C15" s="62"/>
      <c r="D15" s="28"/>
      <c r="E15" s="2"/>
    </row>
    <row r="16" spans="1:5" ht="38.65" thickBot="1" x14ac:dyDescent="0.4">
      <c r="A16" s="109" t="s">
        <v>139</v>
      </c>
      <c r="B16" s="106" t="s">
        <v>270</v>
      </c>
      <c r="C16" s="65"/>
      <c r="D16" s="35"/>
      <c r="E16" s="3"/>
    </row>
    <row r="17" spans="1:5" x14ac:dyDescent="0.35">
      <c r="C17" s="33"/>
      <c r="D17" s="33"/>
      <c r="E17" s="31"/>
    </row>
    <row r="18" spans="1:5" ht="12.75" customHeight="1" x14ac:dyDescent="0.35">
      <c r="A18" s="93"/>
      <c r="B18" s="14"/>
      <c r="C18" s="14"/>
      <c r="D18" s="14"/>
      <c r="E18" s="14"/>
    </row>
    <row r="19" spans="1:5" x14ac:dyDescent="0.35">
      <c r="A19" s="93"/>
      <c r="C19" s="33"/>
      <c r="D19" s="33"/>
      <c r="E19" s="31"/>
    </row>
    <row r="20" spans="1:5" x14ac:dyDescent="0.35">
      <c r="C20" s="34"/>
      <c r="D20" s="33"/>
      <c r="E20" s="31"/>
    </row>
    <row r="21" spans="1:5" x14ac:dyDescent="0.35">
      <c r="C21" s="32"/>
      <c r="D21" s="32"/>
      <c r="E21" s="32"/>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&amp;CEnergy bill debt and instalment plans for non-hardship customers&amp;RPage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7ED3D6-A7EB-4528-82A7-44DB7E247EF4}"/>
</file>

<file path=customXml/itemProps2.xml><?xml version="1.0" encoding="utf-8"?>
<ds:datastoreItem xmlns:ds="http://schemas.openxmlformats.org/officeDocument/2006/customXml" ds:itemID="{48EA3963-0712-4E63-8C12-9B861B8F40EF}"/>
</file>

<file path=customXml/itemProps3.xml><?xml version="1.0" encoding="utf-8"?>
<ds:datastoreItem xmlns:ds="http://schemas.openxmlformats.org/officeDocument/2006/customXml" ds:itemID="{BEAC4528-9530-44ED-B5E6-65CBE889FC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0/0/-1/0/0/0/0/18/0/0/-4142/0/Cambria/8210719</dc:title>
  <dc:creator>Shirin Renaud</dc:creator>
  <cp:lastModifiedBy>Cherie Barnes</cp:lastModifiedBy>
  <cp:lastPrinted>2018-04-04T02:15:48Z</cp:lastPrinted>
  <dcterms:created xsi:type="dcterms:W3CDTF">2007-04-23T01:19:35Z</dcterms:created>
  <dcterms:modified xsi:type="dcterms:W3CDTF">2021-05-06T04:50:17Z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y fmtid="{D5CDD505-2E9C-101B-9397-08002B2CF9AE}" pid="28" name="ContentTypeId">
    <vt:lpwstr>0x010100502A19DF13351942969F70098AE7B042</vt:lpwstr>
  </property>
</Properties>
</file>