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tabRatio="712" activeTab="6"/>
  </bookViews>
  <sheets>
    <sheet name="Customers" sheetId="1" r:id="rId1"/>
    <sheet name="Affordability" sheetId="2" r:id="rId2"/>
    <sheet name="Disconnections" sheetId="3" r:id="rId3"/>
    <sheet name="Reconnections" sheetId="4" r:id="rId4"/>
    <sheet name="Security Deposits" sheetId="5" r:id="rId5"/>
    <sheet name="Contact Centre" sheetId="6" r:id="rId6"/>
    <sheet name="Complaints" sheetId="7" r:id="rId7"/>
  </sheets>
  <definedNames>
    <definedName name="_xlnm.Print_Area" localSheetId="1">'Affordability'!$A$1:$E$15</definedName>
    <definedName name="_xlnm.Print_Area" localSheetId="2">'Disconnections'!$A$1:$E$17</definedName>
    <definedName name="_xlnm.Print_Titles" localSheetId="1">'Affordability'!$2:$5</definedName>
    <definedName name="_xlnm.Print_Titles" localSheetId="6">'Complaints'!$2:$5</definedName>
    <definedName name="_xlnm.Print_Titles" localSheetId="5">'Contact Centre'!$2:$5</definedName>
    <definedName name="_xlnm.Print_Titles" localSheetId="0">'Customers'!$2:$5</definedName>
    <definedName name="_xlnm.Print_Titles" localSheetId="2">'Disconnections'!$2:$5</definedName>
    <definedName name="_xlnm.Print_Titles" localSheetId="3">'Reconnections'!$2:$5</definedName>
    <definedName name="_xlnm.Print_Titles" localSheetId="4">'Security Deposits'!$2:$5</definedName>
  </definedNames>
  <calcPr fullCalcOnLoad="1"/>
</workbook>
</file>

<file path=xl/sharedStrings.xml><?xml version="1.0" encoding="utf-8"?>
<sst xmlns="http://schemas.openxmlformats.org/spreadsheetml/2006/main" count="304" uniqueCount="141">
  <si>
    <t>RB 1</t>
  </si>
  <si>
    <t>RE 4</t>
  </si>
  <si>
    <t>Residential billing complaints as a percentage of total complaints</t>
  </si>
  <si>
    <t>Residential marketing complaints as a percentage of total complaints</t>
  </si>
  <si>
    <t>Residential transfer complaints as a percentage of total complaints</t>
  </si>
  <si>
    <t>Residential other complaints as a percentage of total complaints</t>
  </si>
  <si>
    <t>Non-residential billing complaints as a percentage of total complaints</t>
  </si>
  <si>
    <t>Non-residential marketing complaints as a percentage of total complaints</t>
  </si>
  <si>
    <t>Non-residential transfer complaints as a percentage of total complaints</t>
  </si>
  <si>
    <t>Non-residential other complaints as a percentage of total complaints</t>
  </si>
  <si>
    <t>F</t>
  </si>
  <si>
    <t>RF 1</t>
  </si>
  <si>
    <t>RF 4</t>
  </si>
  <si>
    <t>Reference</t>
  </si>
  <si>
    <t>Description</t>
  </si>
  <si>
    <t xml:space="preserve">Number </t>
  </si>
  <si>
    <t>Percentage</t>
  </si>
  <si>
    <t>A</t>
  </si>
  <si>
    <t>B</t>
  </si>
  <si>
    <t>C</t>
  </si>
  <si>
    <t>Contact Centre Performance</t>
  </si>
  <si>
    <t>E</t>
  </si>
  <si>
    <t>No</t>
  </si>
  <si>
    <t>Customers and Customer Information</t>
  </si>
  <si>
    <t>Basis of Reporting</t>
  </si>
  <si>
    <t>SCONRRR</t>
  </si>
  <si>
    <t>Total number of residential customers</t>
  </si>
  <si>
    <t>Total number of telephone calls to an operator</t>
  </si>
  <si>
    <t>Average wait before call answered by operator (secs)</t>
  </si>
  <si>
    <t>Total number of non-residential customers</t>
  </si>
  <si>
    <t>RA 1</t>
  </si>
  <si>
    <t>RB 2</t>
  </si>
  <si>
    <t>RC 1</t>
  </si>
  <si>
    <t>RC 2</t>
  </si>
  <si>
    <t>RE 1</t>
  </si>
  <si>
    <t>RE 2</t>
  </si>
  <si>
    <t>RE 3</t>
  </si>
  <si>
    <t>Company name:</t>
  </si>
  <si>
    <t>RB 3</t>
  </si>
  <si>
    <t>RB 4</t>
  </si>
  <si>
    <t>Number of residential customers disconnected for failure to pay</t>
  </si>
  <si>
    <t>Percentage of residential customers disconnected for failure to pay</t>
  </si>
  <si>
    <t>Number of non-residential customers disconnected for failure to pay</t>
  </si>
  <si>
    <t>Percentage of non-residential customers disconnected for failure to pay</t>
  </si>
  <si>
    <t>RC 3</t>
  </si>
  <si>
    <t>RC 4</t>
  </si>
  <si>
    <t>RC 5</t>
  </si>
  <si>
    <t>RC 6</t>
  </si>
  <si>
    <t>RC 7</t>
  </si>
  <si>
    <t>RC 8</t>
  </si>
  <si>
    <t>RC 9</t>
  </si>
  <si>
    <t>RC 10</t>
  </si>
  <si>
    <t>Reconnections</t>
  </si>
  <si>
    <t>Number of residential customer who have lodged security deposits</t>
  </si>
  <si>
    <t>Number of non-residential customer who have lodged security deposits</t>
  </si>
  <si>
    <t>Percentage of residential customer who have lodged security deposits</t>
  </si>
  <si>
    <t>Percentage of non-residential customer who have lodged security deposits</t>
  </si>
  <si>
    <t>RF 2</t>
  </si>
  <si>
    <t>RF 3</t>
  </si>
  <si>
    <t>Percentage of operator calls responded to within 30 seconds</t>
  </si>
  <si>
    <t>Number of operator calls responded to within 30 seconds</t>
  </si>
  <si>
    <t>Total number of residential complaints received</t>
  </si>
  <si>
    <t>Total number of non-residential complaints received</t>
  </si>
  <si>
    <t>Complaints</t>
  </si>
  <si>
    <t>RB 5</t>
  </si>
  <si>
    <t>RB 6</t>
  </si>
  <si>
    <t>RB 7</t>
  </si>
  <si>
    <t>RB 8</t>
  </si>
  <si>
    <t>Number of residential customer direct debit plans terminated as a result of defaults</t>
  </si>
  <si>
    <t>Percentage of residential customer direct debit plans terminated as a result of defaults</t>
  </si>
  <si>
    <t>Number of non-residential customer direct debit plans terminated as a result of defaults</t>
  </si>
  <si>
    <t>Percentage of non-residential customer direct debit plans terminated as a result of defaults</t>
  </si>
  <si>
    <t>Affordability</t>
  </si>
  <si>
    <t>RC 11</t>
  </si>
  <si>
    <t>RC 12</t>
  </si>
  <si>
    <t>RC 13</t>
  </si>
  <si>
    <t>RC 14</t>
  </si>
  <si>
    <t>RC 15</t>
  </si>
  <si>
    <t>RC 16</t>
  </si>
  <si>
    <t>RC 17</t>
  </si>
  <si>
    <t>RC 18</t>
  </si>
  <si>
    <t>RC 19</t>
  </si>
  <si>
    <t>RC 20</t>
  </si>
  <si>
    <t>Number of residential customers reconnected within 7 days</t>
  </si>
  <si>
    <t>Percentage of residential customers reconnected within 7 days</t>
  </si>
  <si>
    <t>Number of non-residential customers reconnected within 7 days</t>
  </si>
  <si>
    <t>Percentage of non-residential customers reconnected within 7 days</t>
  </si>
  <si>
    <t>Number of residential customers reconnected who were previously disconnected within the past 24 months</t>
  </si>
  <si>
    <t>Percentage of residential customers reconnected who were previously disconnected within the past 24 months</t>
  </si>
  <si>
    <t>RA 2</t>
  </si>
  <si>
    <t>Number of residential customers on instalment payment plans</t>
  </si>
  <si>
    <t>Percentage of residential customers on instalment payment plans</t>
  </si>
  <si>
    <t>Number of non-residential customers on instalment payment plans</t>
  </si>
  <si>
    <t>Percentage of non-residential customers on instalment payment plans</t>
  </si>
  <si>
    <t>Number of residential customers disconnected previously on an instalment payment plan</t>
  </si>
  <si>
    <t>Percentage of residential customers disconnected previously on an instalment payment plan</t>
  </si>
  <si>
    <t>Percentage of residential customers reconnected previously on an instalment payment plan</t>
  </si>
  <si>
    <t>Number of residential customers reconnected previously on an instalment payment plan</t>
  </si>
  <si>
    <t>Security Deposits</t>
  </si>
  <si>
    <t>Gas Compliance Manual Datasheet - Retail Indicators</t>
  </si>
  <si>
    <t>RD 2</t>
  </si>
  <si>
    <t>RD 3</t>
  </si>
  <si>
    <t>RD 4</t>
  </si>
  <si>
    <t>RD 1</t>
  </si>
  <si>
    <t>RE 5</t>
  </si>
  <si>
    <t>RF 5</t>
  </si>
  <si>
    <t>RF 7</t>
  </si>
  <si>
    <t>RF 8</t>
  </si>
  <si>
    <t>RF 9</t>
  </si>
  <si>
    <t>RF 10</t>
  </si>
  <si>
    <t>RF 11</t>
  </si>
  <si>
    <t>RF6</t>
  </si>
  <si>
    <t>RF 12</t>
  </si>
  <si>
    <t>Number of residential customers disconnected within the past 24 months</t>
  </si>
  <si>
    <t>Percentage of residential customers disconnected within the past 24 months</t>
  </si>
  <si>
    <t>Total number of contestable residential customers</t>
  </si>
  <si>
    <t>RA3</t>
  </si>
  <si>
    <t>Total number of contestable non-residential customers</t>
  </si>
  <si>
    <t>Disconnections for Non-Payment and Reconnections</t>
  </si>
  <si>
    <t>Percentage of calls that are unanswered</t>
  </si>
  <si>
    <t>Percentage of residential complaints concluded within 15 business days</t>
  </si>
  <si>
    <t>Percentage of non-residential complaints concluded within 15 business days</t>
  </si>
  <si>
    <t>Percentage of government funded rebate customers reconnected (residential only)</t>
  </si>
  <si>
    <t>Number of government funded rebate customers reconnected (residential only)</t>
  </si>
  <si>
    <t>Number of government funded rebate customers disconnected (residential only)</t>
  </si>
  <si>
    <t>Percentage of government funded rebate customers disconnected (residential only)</t>
  </si>
  <si>
    <t>Number of residential billing complaints</t>
  </si>
  <si>
    <t>Number of residential marketing complaints</t>
  </si>
  <si>
    <t>Number of residential transfer complaints</t>
  </si>
  <si>
    <t>Number of residential other complaints</t>
  </si>
  <si>
    <t>Number of residential complaints concluded within 15 business days</t>
  </si>
  <si>
    <t>Number of Non-residential billing complaints</t>
  </si>
  <si>
    <t>Number of Non-residential marketing complaints</t>
  </si>
  <si>
    <t>Number of Non-residential transfer complaints</t>
  </si>
  <si>
    <t>Number of Non-residential other complaints</t>
  </si>
  <si>
    <t>Number of non-residential complaints concluded within 15 business days</t>
  </si>
  <si>
    <t xml:space="preserve">Insert Company name </t>
  </si>
  <si>
    <t xml:space="preserve"> </t>
  </si>
  <si>
    <t>Total number of telephone calls that are unanswered</t>
  </si>
  <si>
    <t>RA4</t>
  </si>
  <si>
    <t>Total number of customers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</si>
</sst>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26" xfId="0" applyFont="1" applyBorder="1" applyAlignment="1">
      <alignment vertical="top"/>
    </xf>
    <xf numFmtId="0" fontId="4" fillId="0" borderId="27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0" xfId="0" applyFont="1" applyAlignment="1" applyProtection="1">
      <alignment/>
      <protection locked="0"/>
    </xf>
    <xf numFmtId="1" fontId="4" fillId="0" borderId="28" xfId="0" applyNumberFormat="1" applyFont="1" applyBorder="1" applyAlignment="1" applyProtection="1">
      <alignment vertical="top" wrapText="1"/>
      <protection locked="0"/>
    </xf>
    <xf numFmtId="1" fontId="4" fillId="0" borderId="29" xfId="0" applyNumberFormat="1" applyFont="1" applyBorder="1" applyAlignment="1" applyProtection="1">
      <alignment vertical="top" wrapText="1"/>
      <protection locked="0"/>
    </xf>
    <xf numFmtId="1" fontId="4" fillId="4" borderId="29" xfId="0" applyNumberFormat="1" applyFont="1" applyFill="1" applyBorder="1" applyAlignment="1">
      <alignment vertical="top" wrapText="1"/>
    </xf>
    <xf numFmtId="1" fontId="4" fillId="0" borderId="30" xfId="0" applyNumberFormat="1" applyFont="1" applyBorder="1" applyAlignment="1" applyProtection="1">
      <alignment vertical="top" wrapText="1"/>
      <protection locked="0"/>
    </xf>
    <xf numFmtId="1" fontId="4" fillId="4" borderId="28" xfId="0" applyNumberFormat="1" applyFont="1" applyFill="1" applyBorder="1" applyAlignment="1" applyProtection="1">
      <alignment vertical="top" wrapText="1"/>
      <protection locked="0"/>
    </xf>
    <xf numFmtId="1" fontId="4" fillId="4" borderId="29" xfId="0" applyNumberFormat="1" applyFont="1" applyFill="1" applyBorder="1" applyAlignment="1" applyProtection="1">
      <alignment vertical="top" wrapText="1"/>
      <protection locked="0"/>
    </xf>
    <xf numFmtId="1" fontId="4" fillId="4" borderId="31" xfId="0" applyNumberFormat="1" applyFont="1" applyFill="1" applyBorder="1" applyAlignment="1" applyProtection="1">
      <alignment vertical="top" wrapText="1"/>
      <protection locked="0"/>
    </xf>
    <xf numFmtId="1" fontId="4" fillId="0" borderId="28" xfId="0" applyNumberFormat="1" applyFont="1" applyBorder="1" applyAlignment="1" applyProtection="1">
      <alignment vertical="top" wrapText="1"/>
      <protection locked="0"/>
    </xf>
    <xf numFmtId="1" fontId="4" fillId="0" borderId="29" xfId="0" applyNumberFormat="1" applyFont="1" applyBorder="1" applyAlignment="1" applyProtection="1">
      <alignment vertical="top" wrapText="1"/>
      <protection locked="0"/>
    </xf>
    <xf numFmtId="1" fontId="4" fillId="4" borderId="29" xfId="0" applyNumberFormat="1" applyFont="1" applyFill="1" applyBorder="1" applyAlignment="1" applyProtection="1">
      <alignment vertical="top" wrapText="1"/>
      <protection locked="0"/>
    </xf>
    <xf numFmtId="1" fontId="4" fillId="0" borderId="32" xfId="0" applyNumberFormat="1" applyFont="1" applyFill="1" applyBorder="1" applyAlignment="1" applyProtection="1">
      <alignment vertical="top" wrapText="1"/>
      <protection locked="0"/>
    </xf>
    <xf numFmtId="1" fontId="4" fillId="4" borderId="33" xfId="0" applyNumberFormat="1" applyFont="1" applyFill="1" applyBorder="1" applyAlignment="1" applyProtection="1">
      <alignment vertical="top" wrapText="1"/>
      <protection locked="0"/>
    </xf>
    <xf numFmtId="0" fontId="0" fillId="3" borderId="34" xfId="0" applyFill="1" applyBorder="1" applyAlignment="1">
      <alignment vertical="center" wrapText="1"/>
    </xf>
    <xf numFmtId="0" fontId="3" fillId="2" borderId="35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173" fontId="4" fillId="4" borderId="36" xfId="0" applyNumberFormat="1" applyFont="1" applyFill="1" applyBorder="1" applyAlignment="1">
      <alignment vertical="top" wrapText="1"/>
    </xf>
    <xf numFmtId="173" fontId="4" fillId="5" borderId="37" xfId="0" applyNumberFormat="1" applyFont="1" applyFill="1" applyBorder="1" applyAlignment="1">
      <alignment vertical="top" wrapText="1"/>
    </xf>
    <xf numFmtId="173" fontId="4" fillId="4" borderId="37" xfId="0" applyNumberFormat="1" applyFont="1" applyFill="1" applyBorder="1" applyAlignment="1">
      <alignment vertical="top" wrapText="1"/>
    </xf>
    <xf numFmtId="173" fontId="4" fillId="4" borderId="38" xfId="0" applyNumberFormat="1" applyFont="1" applyFill="1" applyBorder="1" applyAlignment="1">
      <alignment vertical="top" wrapText="1"/>
    </xf>
    <xf numFmtId="173" fontId="4" fillId="5" borderId="14" xfId="0" applyNumberFormat="1" applyFont="1" applyFill="1" applyBorder="1" applyAlignment="1">
      <alignment vertical="top" wrapText="1"/>
    </xf>
    <xf numFmtId="0" fontId="4" fillId="4" borderId="36" xfId="0" applyFont="1" applyFill="1" applyBorder="1" applyAlignment="1">
      <alignment vertical="top" wrapText="1"/>
    </xf>
    <xf numFmtId="0" fontId="4" fillId="4" borderId="37" xfId="0" applyFont="1" applyFill="1" applyBorder="1" applyAlignment="1">
      <alignment vertical="top" wrapText="1"/>
    </xf>
    <xf numFmtId="0" fontId="4" fillId="4" borderId="39" xfId="0" applyFont="1" applyFill="1" applyBorder="1" applyAlignment="1">
      <alignment vertical="top" wrapText="1"/>
    </xf>
    <xf numFmtId="0" fontId="4" fillId="4" borderId="38" xfId="0" applyFont="1" applyFill="1" applyBorder="1" applyAlignment="1">
      <alignment vertical="top" wrapText="1"/>
    </xf>
    <xf numFmtId="0" fontId="4" fillId="4" borderId="37" xfId="0" applyFont="1" applyFill="1" applyBorder="1" applyAlignment="1">
      <alignment vertical="top" wrapText="1"/>
    </xf>
    <xf numFmtId="0" fontId="4" fillId="4" borderId="38" xfId="0" applyFont="1" applyFill="1" applyBorder="1" applyAlignment="1">
      <alignment vertical="top" wrapText="1"/>
    </xf>
    <xf numFmtId="173" fontId="4" fillId="5" borderId="38" xfId="0" applyNumberFormat="1" applyFont="1" applyFill="1" applyBorder="1" applyAlignment="1">
      <alignment vertical="top" wrapText="1"/>
    </xf>
    <xf numFmtId="173" fontId="4" fillId="4" borderId="40" xfId="0" applyNumberFormat="1" applyFont="1" applyFill="1" applyBorder="1" applyAlignment="1">
      <alignment vertical="top" wrapText="1"/>
    </xf>
    <xf numFmtId="173" fontId="4" fillId="5" borderId="39" xfId="0" applyNumberFormat="1" applyFont="1" applyFill="1" applyBorder="1" applyAlignment="1">
      <alignment vertical="top" wrapText="1"/>
    </xf>
    <xf numFmtId="1" fontId="4" fillId="4" borderId="31" xfId="0" applyNumberFormat="1" applyFont="1" applyFill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4" fillId="0" borderId="22" xfId="0" applyNumberFormat="1" applyFont="1" applyBorder="1" applyAlignment="1" applyProtection="1">
      <alignment vertical="top" wrapText="1"/>
      <protection locked="0"/>
    </xf>
    <xf numFmtId="0" fontId="4" fillId="4" borderId="21" xfId="0" applyFont="1" applyFill="1" applyBorder="1" applyAlignment="1">
      <alignment vertical="top" wrapText="1"/>
    </xf>
    <xf numFmtId="1" fontId="4" fillId="5" borderId="3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left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0" sqref="C10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  <col min="6" max="6" width="10.7109375" style="0" customWidth="1"/>
  </cols>
  <sheetData>
    <row r="1" spans="1:3" ht="15.75">
      <c r="A1" s="11" t="s">
        <v>37</v>
      </c>
      <c r="C1" s="40" t="s">
        <v>136</v>
      </c>
    </row>
    <row r="2" spans="1:5" ht="12.75" customHeight="1">
      <c r="A2" s="77" t="s">
        <v>99</v>
      </c>
      <c r="B2" s="77"/>
      <c r="C2" s="77"/>
      <c r="D2" s="77"/>
      <c r="E2" s="77"/>
    </row>
    <row r="3" spans="1:5" ht="6.75" customHeight="1" thickBot="1">
      <c r="A3" s="1"/>
      <c r="B3" s="1"/>
      <c r="C3" s="1"/>
      <c r="D3" s="1"/>
      <c r="E3" s="1"/>
    </row>
    <row r="4" spans="1:7" ht="13.5" customHeight="1" thickBot="1">
      <c r="A4" s="22" t="s">
        <v>22</v>
      </c>
      <c r="B4" s="23" t="s">
        <v>13</v>
      </c>
      <c r="C4" s="24" t="s">
        <v>14</v>
      </c>
      <c r="D4" s="78" t="s">
        <v>24</v>
      </c>
      <c r="E4" s="79"/>
      <c r="F4" s="4"/>
      <c r="G4" s="5"/>
    </row>
    <row r="5" spans="1:7" ht="18.75" customHeight="1" thickBot="1">
      <c r="A5" s="25"/>
      <c r="B5" s="19"/>
      <c r="C5" s="20"/>
      <c r="D5" s="21" t="s">
        <v>15</v>
      </c>
      <c r="E5" s="54" t="s">
        <v>16</v>
      </c>
      <c r="F5" s="4"/>
      <c r="G5" s="5"/>
    </row>
    <row r="6" spans="1:5" ht="13.5" hidden="1" thickBot="1">
      <c r="A6" s="26"/>
      <c r="B6" s="26"/>
      <c r="C6" s="27"/>
      <c r="D6" s="28" t="s">
        <v>15</v>
      </c>
      <c r="E6" s="55" t="s">
        <v>16</v>
      </c>
    </row>
    <row r="7" spans="1:5" ht="20.25" customHeight="1" thickBot="1">
      <c r="A7" s="29" t="s">
        <v>17</v>
      </c>
      <c r="B7" s="30"/>
      <c r="C7" s="30" t="s">
        <v>23</v>
      </c>
      <c r="D7" s="31"/>
      <c r="E7" s="53"/>
    </row>
    <row r="8" spans="1:5" ht="27.75" customHeight="1">
      <c r="A8" s="8" t="s">
        <v>30</v>
      </c>
      <c r="B8" s="12" t="s">
        <v>25</v>
      </c>
      <c r="C8" s="2" t="s">
        <v>26</v>
      </c>
      <c r="D8" s="44" t="s">
        <v>137</v>
      </c>
      <c r="E8" s="61"/>
    </row>
    <row r="9" spans="1:5" ht="27.75" customHeight="1">
      <c r="A9" s="10" t="s">
        <v>89</v>
      </c>
      <c r="B9" s="17"/>
      <c r="C9" s="7" t="s">
        <v>115</v>
      </c>
      <c r="D9" s="41" t="s">
        <v>137</v>
      </c>
      <c r="E9" s="62"/>
    </row>
    <row r="10" spans="1:5" ht="27.75" customHeight="1">
      <c r="A10" s="10" t="s">
        <v>116</v>
      </c>
      <c r="B10" s="17" t="s">
        <v>25</v>
      </c>
      <c r="C10" s="7" t="s">
        <v>29</v>
      </c>
      <c r="D10" s="41" t="s">
        <v>137</v>
      </c>
      <c r="E10" s="62"/>
    </row>
    <row r="11" spans="1:5" ht="27.75" customHeight="1">
      <c r="A11" s="10" t="s">
        <v>139</v>
      </c>
      <c r="B11" s="17"/>
      <c r="C11" s="18" t="s">
        <v>117</v>
      </c>
      <c r="D11" s="73"/>
      <c r="E11" s="74"/>
    </row>
    <row r="12" spans="1:5" ht="27.75" customHeight="1" thickBot="1">
      <c r="A12" s="14" t="s">
        <v>137</v>
      </c>
      <c r="B12" s="15"/>
      <c r="C12" s="76" t="s">
        <v>140</v>
      </c>
      <c r="D12" s="75" t="str">
        <f>IF(OR(D8=" ",D10=" ")," ",D8+D10)</f>
        <v> </v>
      </c>
      <c r="E12" s="63"/>
    </row>
    <row r="13" ht="24.75" customHeight="1"/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-&amp;A&amp;R 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4" sqref="C14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  <col min="6" max="6" width="10.7109375" style="0" customWidth="1"/>
  </cols>
  <sheetData>
    <row r="1" spans="1:3" ht="15.75">
      <c r="A1" s="11" t="s">
        <v>37</v>
      </c>
      <c r="C1" s="40" t="s">
        <v>136</v>
      </c>
    </row>
    <row r="2" spans="1:6" ht="12.75">
      <c r="A2" s="77" t="s">
        <v>99</v>
      </c>
      <c r="B2" s="77"/>
      <c r="C2" s="77"/>
      <c r="D2" s="77"/>
      <c r="E2" s="77"/>
      <c r="F2" s="77"/>
    </row>
    <row r="3" spans="1:6" ht="6.75" customHeight="1" thickBot="1">
      <c r="A3" s="1"/>
      <c r="B3" s="1"/>
      <c r="C3" s="1"/>
      <c r="D3" s="1"/>
      <c r="E3" s="1"/>
      <c r="F3" s="1"/>
    </row>
    <row r="4" spans="1:7" ht="13.5" customHeight="1" thickBot="1">
      <c r="A4" s="22" t="s">
        <v>22</v>
      </c>
      <c r="B4" s="23" t="s">
        <v>13</v>
      </c>
      <c r="C4" s="24" t="s">
        <v>14</v>
      </c>
      <c r="D4" s="78" t="s">
        <v>24</v>
      </c>
      <c r="E4" s="79"/>
      <c r="F4" s="4"/>
      <c r="G4" s="5"/>
    </row>
    <row r="5" spans="1:7" ht="18.75" customHeight="1" thickBot="1">
      <c r="A5" s="25"/>
      <c r="B5" s="19"/>
      <c r="C5" s="20"/>
      <c r="D5" s="21" t="s">
        <v>15</v>
      </c>
      <c r="E5" s="54" t="s">
        <v>16</v>
      </c>
      <c r="F5" s="4"/>
      <c r="G5" s="5"/>
    </row>
    <row r="6" spans="1:5" ht="13.5" hidden="1" thickBot="1">
      <c r="A6" s="26"/>
      <c r="B6" s="26"/>
      <c r="C6" s="27"/>
      <c r="D6" s="28" t="s">
        <v>15</v>
      </c>
      <c r="E6" s="55" t="s">
        <v>16</v>
      </c>
    </row>
    <row r="7" spans="1:5" ht="27" customHeight="1" thickBot="1">
      <c r="A7" s="29" t="s">
        <v>18</v>
      </c>
      <c r="B7" s="30"/>
      <c r="C7" s="30" t="s">
        <v>72</v>
      </c>
      <c r="D7" s="31"/>
      <c r="E7" s="53"/>
    </row>
    <row r="8" spans="1:5" ht="27.75" customHeight="1">
      <c r="A8" s="8" t="s">
        <v>0</v>
      </c>
      <c r="B8" s="12" t="s">
        <v>25</v>
      </c>
      <c r="C8" s="2" t="s">
        <v>90</v>
      </c>
      <c r="D8" s="44" t="s">
        <v>137</v>
      </c>
      <c r="E8" s="56"/>
    </row>
    <row r="9" spans="1:5" ht="27.75" customHeight="1">
      <c r="A9" s="10" t="s">
        <v>31</v>
      </c>
      <c r="B9" s="17" t="s">
        <v>25</v>
      </c>
      <c r="C9" s="7" t="s">
        <v>91</v>
      </c>
      <c r="D9" s="45"/>
      <c r="E9" s="57" t="str">
        <f>IF(OR(Customers!$D$8=" ",Customers!$D$8=0)," ",Affordability!D8/Customers!$D$8)</f>
        <v> </v>
      </c>
    </row>
    <row r="10" spans="1:5" ht="27.75" customHeight="1">
      <c r="A10" s="10" t="s">
        <v>38</v>
      </c>
      <c r="B10" s="17" t="s">
        <v>25</v>
      </c>
      <c r="C10" s="7" t="s">
        <v>92</v>
      </c>
      <c r="D10" s="41" t="s">
        <v>137</v>
      </c>
      <c r="E10" s="58"/>
    </row>
    <row r="11" spans="1:5" ht="27.75" customHeight="1">
      <c r="A11" s="10" t="s">
        <v>39</v>
      </c>
      <c r="B11" s="17" t="s">
        <v>25</v>
      </c>
      <c r="C11" s="7" t="s">
        <v>93</v>
      </c>
      <c r="D11" s="45"/>
      <c r="E11" s="57" t="str">
        <f>IF(OR(Customers!$D$10=" ",Customers!$D$10=0)," ",Affordability!D10/Customers!$D$10)</f>
        <v> </v>
      </c>
    </row>
    <row r="12" spans="1:5" ht="27.75" customHeight="1">
      <c r="A12" s="10" t="s">
        <v>64</v>
      </c>
      <c r="B12" s="17" t="s">
        <v>25</v>
      </c>
      <c r="C12" s="7" t="s">
        <v>68</v>
      </c>
      <c r="D12" s="41" t="s">
        <v>137</v>
      </c>
      <c r="E12" s="58"/>
    </row>
    <row r="13" spans="1:5" ht="30" customHeight="1">
      <c r="A13" s="9" t="s">
        <v>65</v>
      </c>
      <c r="B13" s="13" t="s">
        <v>25</v>
      </c>
      <c r="C13" s="3" t="s">
        <v>69</v>
      </c>
      <c r="D13" s="46"/>
      <c r="E13" s="57" t="str">
        <f>IF(OR(Customers!$D$8=" ",Customers!$D$8=0)," ",Affordability!D12/Customers!$D$8)</f>
        <v> </v>
      </c>
    </row>
    <row r="14" spans="1:5" ht="26.25" customHeight="1">
      <c r="A14" s="9" t="s">
        <v>66</v>
      </c>
      <c r="B14" s="13" t="s">
        <v>25</v>
      </c>
      <c r="C14" s="3" t="s">
        <v>70</v>
      </c>
      <c r="D14" s="42" t="s">
        <v>137</v>
      </c>
      <c r="E14" s="59"/>
    </row>
    <row r="15" spans="1:5" ht="24" customHeight="1" thickBot="1">
      <c r="A15" s="14" t="s">
        <v>67</v>
      </c>
      <c r="B15" s="15" t="s">
        <v>25</v>
      </c>
      <c r="C15" s="16" t="s">
        <v>71</v>
      </c>
      <c r="D15" s="47"/>
      <c r="E15" s="60" t="str">
        <f>IF(OR(Customers!$D$10=" ",Customers!$D$10=0)," ",Affordability!D14/Customers!$D$10)</f>
        <v> </v>
      </c>
    </row>
  </sheetData>
  <sheetProtection password="E077" sheet="1" scenarios="1"/>
  <mergeCells count="2">
    <mergeCell ref="A2:F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3" sqref="C13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  <col min="6" max="6" width="10.7109375" style="0" customWidth="1"/>
  </cols>
  <sheetData>
    <row r="1" spans="1:3" ht="15.75">
      <c r="A1" s="11" t="s">
        <v>37</v>
      </c>
      <c r="C1" s="40" t="s">
        <v>136</v>
      </c>
    </row>
    <row r="2" spans="1:6" ht="12.75">
      <c r="A2" s="77" t="s">
        <v>99</v>
      </c>
      <c r="B2" s="77"/>
      <c r="C2" s="77"/>
      <c r="D2" s="77"/>
      <c r="E2" s="77"/>
      <c r="F2" s="77"/>
    </row>
    <row r="3" spans="1:6" ht="6.75" customHeight="1" thickBot="1">
      <c r="A3" s="1"/>
      <c r="B3" s="1"/>
      <c r="C3" s="1"/>
      <c r="D3" s="1"/>
      <c r="E3" s="1"/>
      <c r="F3" s="1"/>
    </row>
    <row r="4" spans="1:7" ht="13.5" customHeight="1" thickBot="1">
      <c r="A4" s="22" t="s">
        <v>22</v>
      </c>
      <c r="B4" s="23" t="s">
        <v>13</v>
      </c>
      <c r="C4" s="24" t="s">
        <v>14</v>
      </c>
      <c r="D4" s="78" t="s">
        <v>24</v>
      </c>
      <c r="E4" s="79"/>
      <c r="F4" s="4"/>
      <c r="G4" s="5"/>
    </row>
    <row r="5" spans="1:7" ht="18.75" customHeight="1" thickBot="1">
      <c r="A5" s="25"/>
      <c r="B5" s="19"/>
      <c r="C5" s="20"/>
      <c r="D5" s="21" t="s">
        <v>15</v>
      </c>
      <c r="E5" s="54" t="s">
        <v>16</v>
      </c>
      <c r="F5" s="4"/>
      <c r="G5" s="5"/>
    </row>
    <row r="6" spans="1:5" ht="13.5" hidden="1" thickBot="1">
      <c r="A6" s="26"/>
      <c r="B6" s="26"/>
      <c r="C6" s="27"/>
      <c r="D6" s="28" t="s">
        <v>15</v>
      </c>
      <c r="E6" s="55" t="s">
        <v>16</v>
      </c>
    </row>
    <row r="7" spans="1:5" ht="22.5" customHeight="1" thickBot="1">
      <c r="A7" s="29" t="s">
        <v>19</v>
      </c>
      <c r="B7" s="30"/>
      <c r="C7" s="32" t="s">
        <v>118</v>
      </c>
      <c r="D7" s="31"/>
      <c r="E7" s="53"/>
    </row>
    <row r="8" spans="1:5" ht="33.75" customHeight="1">
      <c r="A8" s="8" t="s">
        <v>32</v>
      </c>
      <c r="B8" s="12" t="s">
        <v>25</v>
      </c>
      <c r="C8" s="2" t="s">
        <v>40</v>
      </c>
      <c r="D8" s="44" t="s">
        <v>137</v>
      </c>
      <c r="E8" s="56"/>
    </row>
    <row r="9" spans="1:5" ht="34.5" customHeight="1">
      <c r="A9" s="9" t="s">
        <v>33</v>
      </c>
      <c r="B9" s="13" t="s">
        <v>25</v>
      </c>
      <c r="C9" s="3" t="s">
        <v>41</v>
      </c>
      <c r="D9" s="46"/>
      <c r="E9" s="57" t="str">
        <f>IF(OR(Customers!$D$8=" ",Customers!$D$8=0)," ",D8/Customers!$D$8)</f>
        <v> </v>
      </c>
    </row>
    <row r="10" spans="1:5" ht="34.5" customHeight="1">
      <c r="A10" s="9" t="s">
        <v>44</v>
      </c>
      <c r="B10" s="13" t="s">
        <v>25</v>
      </c>
      <c r="C10" s="3" t="s">
        <v>42</v>
      </c>
      <c r="D10" s="42" t="s">
        <v>137</v>
      </c>
      <c r="E10" s="59"/>
    </row>
    <row r="11" spans="1:5" ht="34.5" customHeight="1">
      <c r="A11" s="9" t="s">
        <v>45</v>
      </c>
      <c r="B11" s="13" t="s">
        <v>25</v>
      </c>
      <c r="C11" s="3" t="s">
        <v>43</v>
      </c>
      <c r="D11" s="46"/>
      <c r="E11" s="57" t="str">
        <f>IF(OR(Customers!$D$10=" ",Customers!$D$10=0)," ",D10/Customers!$D$10)</f>
        <v> </v>
      </c>
    </row>
    <row r="12" spans="1:5" ht="29.25" customHeight="1">
      <c r="A12" s="9" t="s">
        <v>46</v>
      </c>
      <c r="B12" s="13" t="s">
        <v>25</v>
      </c>
      <c r="C12" s="3" t="s">
        <v>94</v>
      </c>
      <c r="D12" s="42" t="s">
        <v>137</v>
      </c>
      <c r="E12" s="59"/>
    </row>
    <row r="13" spans="1:5" ht="26.25" customHeight="1">
      <c r="A13" s="9" t="s">
        <v>47</v>
      </c>
      <c r="B13" s="13" t="s">
        <v>25</v>
      </c>
      <c r="C13" s="3" t="s">
        <v>95</v>
      </c>
      <c r="D13" s="46"/>
      <c r="E13" s="57" t="str">
        <f>IF(OR(Customers!$D$8=" ",Customers!$D$8=0)," ",D12/Customers!$D$8)</f>
        <v> </v>
      </c>
    </row>
    <row r="14" spans="1:5" ht="26.25" customHeight="1">
      <c r="A14" s="9" t="s">
        <v>48</v>
      </c>
      <c r="B14" s="13" t="s">
        <v>25</v>
      </c>
      <c r="C14" s="3" t="s">
        <v>113</v>
      </c>
      <c r="D14" s="42" t="s">
        <v>137</v>
      </c>
      <c r="E14" s="59"/>
    </row>
    <row r="15" spans="1:5" ht="29.25" customHeight="1">
      <c r="A15" s="9" t="s">
        <v>49</v>
      </c>
      <c r="B15" s="13" t="s">
        <v>25</v>
      </c>
      <c r="C15" s="3" t="s">
        <v>114</v>
      </c>
      <c r="D15" s="46"/>
      <c r="E15" s="57" t="str">
        <f>IF(OR(Customers!$D$8=" ",Customers!$D$8=0)," ",D14/Customers!$D$8)</f>
        <v> </v>
      </c>
    </row>
    <row r="16" spans="1:5" ht="33.75" customHeight="1">
      <c r="A16" s="9" t="s">
        <v>50</v>
      </c>
      <c r="B16" s="13" t="s">
        <v>25</v>
      </c>
      <c r="C16" s="3" t="s">
        <v>124</v>
      </c>
      <c r="D16" s="42" t="s">
        <v>137</v>
      </c>
      <c r="E16" s="59"/>
    </row>
    <row r="17" spans="1:5" ht="29.25" customHeight="1" thickBot="1">
      <c r="A17" s="14" t="s">
        <v>51</v>
      </c>
      <c r="B17" s="15" t="s">
        <v>25</v>
      </c>
      <c r="C17" s="16" t="s">
        <v>125</v>
      </c>
      <c r="D17" s="47"/>
      <c r="E17" s="60" t="str">
        <f>IF(OR(Customers!$D$8=" ",Customers!$D$8=0)," ",D16/Customers!$D$8)</f>
        <v> </v>
      </c>
    </row>
  </sheetData>
  <sheetProtection password="E077" sheet="1" scenarios="1"/>
  <mergeCells count="2">
    <mergeCell ref="A2:F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-&amp;A&amp;R Page &amp;P 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5" sqref="C15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  <col min="6" max="6" width="10.7109375" style="0" customWidth="1"/>
  </cols>
  <sheetData>
    <row r="1" spans="1:3" ht="15.75">
      <c r="A1" s="11" t="s">
        <v>37</v>
      </c>
      <c r="C1" s="40" t="s">
        <v>136</v>
      </c>
    </row>
    <row r="2" spans="1:5" ht="12.75" customHeight="1">
      <c r="A2" s="77" t="s">
        <v>99</v>
      </c>
      <c r="B2" s="77"/>
      <c r="C2" s="77"/>
      <c r="D2" s="77"/>
      <c r="E2" s="77"/>
    </row>
    <row r="3" spans="1:5" ht="6.75" customHeight="1" thickBot="1">
      <c r="A3" s="1"/>
      <c r="B3" s="1"/>
      <c r="C3" s="1"/>
      <c r="D3" s="1"/>
      <c r="E3" s="1"/>
    </row>
    <row r="4" spans="1:7" ht="13.5" customHeight="1" thickBot="1">
      <c r="A4" s="22" t="s">
        <v>22</v>
      </c>
      <c r="B4" s="23" t="s">
        <v>13</v>
      </c>
      <c r="C4" s="24" t="s">
        <v>14</v>
      </c>
      <c r="D4" s="78" t="s">
        <v>24</v>
      </c>
      <c r="E4" s="79"/>
      <c r="F4" s="4"/>
      <c r="G4" s="5"/>
    </row>
    <row r="5" spans="1:7" ht="18.75" customHeight="1" thickBot="1">
      <c r="A5" s="25"/>
      <c r="B5" s="19"/>
      <c r="C5" s="20"/>
      <c r="D5" s="21" t="s">
        <v>15</v>
      </c>
      <c r="E5" s="54" t="s">
        <v>16</v>
      </c>
      <c r="F5" s="4"/>
      <c r="G5" s="5"/>
    </row>
    <row r="6" spans="1:5" ht="13.5" hidden="1" thickBot="1">
      <c r="A6" s="26"/>
      <c r="B6" s="26"/>
      <c r="C6" s="27"/>
      <c r="D6" s="28" t="s">
        <v>15</v>
      </c>
      <c r="E6" s="55" t="s">
        <v>16</v>
      </c>
    </row>
    <row r="7" spans="1:5" ht="23.25" customHeight="1" thickBot="1">
      <c r="A7" s="29" t="s">
        <v>19</v>
      </c>
      <c r="B7" s="30"/>
      <c r="C7" s="32" t="s">
        <v>52</v>
      </c>
      <c r="D7" s="31"/>
      <c r="E7" s="53"/>
    </row>
    <row r="8" spans="1:5" ht="30" customHeight="1">
      <c r="A8" s="10" t="s">
        <v>73</v>
      </c>
      <c r="B8" s="17" t="s">
        <v>25</v>
      </c>
      <c r="C8" s="7" t="s">
        <v>83</v>
      </c>
      <c r="D8" s="72" t="s">
        <v>137</v>
      </c>
      <c r="E8" s="64"/>
    </row>
    <row r="9" spans="1:5" ht="30" customHeight="1">
      <c r="A9" s="10" t="s">
        <v>74</v>
      </c>
      <c r="B9" s="17" t="s">
        <v>25</v>
      </c>
      <c r="C9" s="7" t="s">
        <v>84</v>
      </c>
      <c r="D9" s="46"/>
      <c r="E9" s="57" t="str">
        <f>IF(OR(Customers!$D$8=" ",Customers!$D$8=0)," ",D8/Customers!$D$8)</f>
        <v> </v>
      </c>
    </row>
    <row r="10" spans="1:5" ht="30" customHeight="1">
      <c r="A10" s="10" t="s">
        <v>75</v>
      </c>
      <c r="B10" s="17" t="s">
        <v>25</v>
      </c>
      <c r="C10" s="7" t="s">
        <v>85</v>
      </c>
      <c r="D10" s="42" t="s">
        <v>137</v>
      </c>
      <c r="E10" s="59"/>
    </row>
    <row r="11" spans="1:5" ht="30" customHeight="1">
      <c r="A11" s="10" t="s">
        <v>76</v>
      </c>
      <c r="B11" s="17" t="s">
        <v>25</v>
      </c>
      <c r="C11" s="7" t="s">
        <v>86</v>
      </c>
      <c r="D11" s="46" t="s">
        <v>137</v>
      </c>
      <c r="E11" s="57" t="str">
        <f>IF(OR(Customers!$D$10=" ",Customers!$D$10=0)," ",D10/Customers!$D$10)</f>
        <v> </v>
      </c>
    </row>
    <row r="12" spans="1:5" ht="30" customHeight="1">
      <c r="A12" s="10" t="s">
        <v>77</v>
      </c>
      <c r="B12" s="17" t="s">
        <v>25</v>
      </c>
      <c r="C12" s="7" t="s">
        <v>97</v>
      </c>
      <c r="D12" s="42" t="s">
        <v>137</v>
      </c>
      <c r="E12" s="59"/>
    </row>
    <row r="13" spans="1:5" ht="30" customHeight="1">
      <c r="A13" s="10" t="s">
        <v>78</v>
      </c>
      <c r="B13" s="17" t="s">
        <v>25</v>
      </c>
      <c r="C13" s="7" t="s">
        <v>96</v>
      </c>
      <c r="D13" s="46"/>
      <c r="E13" s="57" t="str">
        <f>IF(OR(Customers!$D$8=" ",Customers!$D$8=0)," ",D12/Customers!$D$8)</f>
        <v> </v>
      </c>
    </row>
    <row r="14" spans="1:5" ht="30" customHeight="1">
      <c r="A14" s="10" t="s">
        <v>79</v>
      </c>
      <c r="B14" s="17" t="s">
        <v>25</v>
      </c>
      <c r="C14" s="7" t="s">
        <v>87</v>
      </c>
      <c r="D14" s="42" t="s">
        <v>137</v>
      </c>
      <c r="E14" s="59"/>
    </row>
    <row r="15" spans="1:5" ht="30" customHeight="1">
      <c r="A15" s="10" t="s">
        <v>80</v>
      </c>
      <c r="B15" s="17" t="s">
        <v>25</v>
      </c>
      <c r="C15" s="7" t="s">
        <v>88</v>
      </c>
      <c r="D15" s="46"/>
      <c r="E15" s="57" t="str">
        <f>IF(OR(Customers!$D$8=" ",Customers!$D$8=0)," ",D14/Customers!$D$8)</f>
        <v> </v>
      </c>
    </row>
    <row r="16" spans="1:5" ht="30" customHeight="1">
      <c r="A16" s="10" t="s">
        <v>81</v>
      </c>
      <c r="B16" s="17" t="s">
        <v>25</v>
      </c>
      <c r="C16" s="7" t="s">
        <v>123</v>
      </c>
      <c r="D16" s="42" t="s">
        <v>137</v>
      </c>
      <c r="E16" s="59"/>
    </row>
    <row r="17" spans="1:5" ht="30.75" customHeight="1" thickBot="1">
      <c r="A17" s="14" t="s">
        <v>82</v>
      </c>
      <c r="B17" s="15" t="s">
        <v>25</v>
      </c>
      <c r="C17" s="16" t="s">
        <v>122</v>
      </c>
      <c r="D17" s="47"/>
      <c r="E17" s="60" t="str">
        <f>IF(OR(Customers!$D$8=" ",Customers!$D$8=0)," ",D16/Customers!$D$8)</f>
        <v> </v>
      </c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-&amp;A&amp;R Page &amp;P 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8" sqref="C8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  <col min="6" max="6" width="10.7109375" style="0" customWidth="1"/>
  </cols>
  <sheetData>
    <row r="1" spans="1:3" ht="15.75">
      <c r="A1" s="11" t="s">
        <v>37</v>
      </c>
      <c r="C1" s="40" t="s">
        <v>136</v>
      </c>
    </row>
    <row r="2" spans="1:5" ht="12.75" customHeight="1">
      <c r="A2" s="77" t="s">
        <v>99</v>
      </c>
      <c r="B2" s="77"/>
      <c r="C2" s="77"/>
      <c r="D2" s="77"/>
      <c r="E2" s="77"/>
    </row>
    <row r="3" spans="1:5" ht="6.75" customHeight="1" thickBot="1">
      <c r="A3" s="1"/>
      <c r="B3" s="1"/>
      <c r="C3" s="1"/>
      <c r="D3" s="1"/>
      <c r="E3" s="1"/>
    </row>
    <row r="4" spans="1:7" ht="13.5" customHeight="1" thickBot="1">
      <c r="A4" s="22" t="s">
        <v>22</v>
      </c>
      <c r="B4" s="23" t="s">
        <v>13</v>
      </c>
      <c r="C4" s="24" t="s">
        <v>14</v>
      </c>
      <c r="D4" s="78" t="s">
        <v>24</v>
      </c>
      <c r="E4" s="79"/>
      <c r="F4" s="4"/>
      <c r="G4" s="5"/>
    </row>
    <row r="5" spans="1:7" ht="18.75" customHeight="1" thickBot="1">
      <c r="A5" s="25"/>
      <c r="B5" s="19"/>
      <c r="C5" s="20"/>
      <c r="D5" s="21" t="s">
        <v>15</v>
      </c>
      <c r="E5" s="54" t="s">
        <v>16</v>
      </c>
      <c r="F5" s="4"/>
      <c r="G5" s="5"/>
    </row>
    <row r="6" spans="1:5" ht="13.5" hidden="1" thickBot="1">
      <c r="A6" s="26"/>
      <c r="B6" s="26"/>
      <c r="C6" s="27"/>
      <c r="D6" s="28" t="s">
        <v>15</v>
      </c>
      <c r="E6" s="55" t="s">
        <v>16</v>
      </c>
    </row>
    <row r="7" spans="1:5" ht="23.25" customHeight="1" thickBot="1">
      <c r="A7" s="29" t="s">
        <v>21</v>
      </c>
      <c r="B7" s="30"/>
      <c r="C7" s="32" t="s">
        <v>98</v>
      </c>
      <c r="D7" s="31"/>
      <c r="E7" s="53"/>
    </row>
    <row r="8" spans="1:5" ht="30" customHeight="1">
      <c r="A8" s="10" t="s">
        <v>103</v>
      </c>
      <c r="B8" s="17" t="s">
        <v>25</v>
      </c>
      <c r="C8" s="7" t="s">
        <v>53</v>
      </c>
      <c r="D8" s="42" t="s">
        <v>137</v>
      </c>
      <c r="E8" s="59"/>
    </row>
    <row r="9" spans="1:5" ht="30" customHeight="1">
      <c r="A9" s="10" t="s">
        <v>100</v>
      </c>
      <c r="B9" s="17" t="s">
        <v>25</v>
      </c>
      <c r="C9" s="3" t="s">
        <v>55</v>
      </c>
      <c r="D9" s="46"/>
      <c r="E9" s="57" t="str">
        <f>IF(OR(Customers!$D$8=" ",Customers!$D$8=0)," ",D8/Customers!$D$8)</f>
        <v> </v>
      </c>
    </row>
    <row r="10" spans="1:5" ht="30" customHeight="1">
      <c r="A10" s="10" t="s">
        <v>101</v>
      </c>
      <c r="B10" s="17" t="s">
        <v>25</v>
      </c>
      <c r="C10" s="3" t="s">
        <v>54</v>
      </c>
      <c r="D10" s="42" t="s">
        <v>137</v>
      </c>
      <c r="E10" s="59"/>
    </row>
    <row r="11" spans="1:5" ht="30" customHeight="1" thickBot="1">
      <c r="A11" s="14" t="s">
        <v>102</v>
      </c>
      <c r="B11" s="15" t="s">
        <v>25</v>
      </c>
      <c r="C11" s="16" t="s">
        <v>56</v>
      </c>
      <c r="D11" s="47"/>
      <c r="E11" s="60" t="str">
        <f>IF(OR(Customers!$D$10=" ",Customers!$D$10=0)," ",D10/Customers!$D$10)</f>
        <v> </v>
      </c>
    </row>
  </sheetData>
  <sheetProtection password="E077" sheet="1" scenarios="1"/>
  <mergeCells count="2">
    <mergeCell ref="D4:E4"/>
    <mergeCell ref="A2:E2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10" sqref="C10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  <col min="6" max="6" width="10.7109375" style="0" customWidth="1"/>
  </cols>
  <sheetData>
    <row r="1" spans="1:3" ht="15.75">
      <c r="A1" s="11" t="s">
        <v>37</v>
      </c>
      <c r="C1" s="40" t="s">
        <v>136</v>
      </c>
    </row>
    <row r="2" spans="1:5" ht="12.75" customHeight="1">
      <c r="A2" s="77" t="s">
        <v>99</v>
      </c>
      <c r="B2" s="77"/>
      <c r="C2" s="77"/>
      <c r="D2" s="77"/>
      <c r="E2" s="77"/>
    </row>
    <row r="3" spans="1:5" ht="6.75" customHeight="1" thickBot="1">
      <c r="A3" s="1"/>
      <c r="B3" s="1"/>
      <c r="C3" s="1"/>
      <c r="D3" s="1"/>
      <c r="E3" s="1"/>
    </row>
    <row r="4" spans="1:7" ht="13.5" customHeight="1" thickBot="1">
      <c r="A4" s="22" t="s">
        <v>22</v>
      </c>
      <c r="B4" s="23" t="s">
        <v>13</v>
      </c>
      <c r="C4" s="24" t="s">
        <v>14</v>
      </c>
      <c r="D4" s="78" t="s">
        <v>24</v>
      </c>
      <c r="E4" s="79"/>
      <c r="F4" s="4"/>
      <c r="G4" s="5"/>
    </row>
    <row r="5" spans="1:7" ht="18.75" customHeight="1" thickBot="1">
      <c r="A5" s="25"/>
      <c r="B5" s="19"/>
      <c r="C5" s="20"/>
      <c r="D5" s="21" t="s">
        <v>15</v>
      </c>
      <c r="E5" s="54" t="s">
        <v>16</v>
      </c>
      <c r="F5" s="4"/>
      <c r="G5" s="5"/>
    </row>
    <row r="6" spans="1:5" ht="13.5" hidden="1" thickBot="1">
      <c r="A6" s="26"/>
      <c r="B6" s="26"/>
      <c r="C6" s="27"/>
      <c r="D6" s="28" t="s">
        <v>15</v>
      </c>
      <c r="E6" s="55" t="s">
        <v>16</v>
      </c>
    </row>
    <row r="7" spans="1:5" ht="23.25" customHeight="1" thickBot="1">
      <c r="A7" s="29" t="s">
        <v>21</v>
      </c>
      <c r="B7" s="30"/>
      <c r="C7" s="32" t="s">
        <v>20</v>
      </c>
      <c r="D7" s="31"/>
      <c r="E7" s="53"/>
    </row>
    <row r="8" spans="1:5" ht="30" customHeight="1">
      <c r="A8" s="10" t="s">
        <v>34</v>
      </c>
      <c r="B8" s="17" t="s">
        <v>25</v>
      </c>
      <c r="C8" s="18" t="s">
        <v>27</v>
      </c>
      <c r="D8" s="48" t="s">
        <v>137</v>
      </c>
      <c r="E8" s="65"/>
    </row>
    <row r="9" spans="1:5" ht="30" customHeight="1">
      <c r="A9" s="10" t="s">
        <v>35</v>
      </c>
      <c r="B9" s="17" t="s">
        <v>25</v>
      </c>
      <c r="C9" s="6" t="s">
        <v>60</v>
      </c>
      <c r="D9" s="49" t="s">
        <v>137</v>
      </c>
      <c r="E9" s="66"/>
    </row>
    <row r="10" spans="1:5" ht="30" customHeight="1">
      <c r="A10" s="10" t="s">
        <v>36</v>
      </c>
      <c r="B10" s="17" t="s">
        <v>25</v>
      </c>
      <c r="C10" s="6" t="s">
        <v>59</v>
      </c>
      <c r="D10" s="50"/>
      <c r="E10" s="67" t="str">
        <f>IF(OR(D8=" ",D8=0)," ",D9/D8)</f>
        <v> </v>
      </c>
    </row>
    <row r="11" spans="1:5" ht="30" customHeight="1">
      <c r="A11" s="10" t="s">
        <v>1</v>
      </c>
      <c r="B11" s="17" t="s">
        <v>25</v>
      </c>
      <c r="C11" s="33" t="s">
        <v>28</v>
      </c>
      <c r="D11" s="51" t="s">
        <v>137</v>
      </c>
      <c r="E11" s="68"/>
    </row>
    <row r="12" spans="1:5" ht="30" customHeight="1">
      <c r="A12" s="38"/>
      <c r="B12" s="17" t="s">
        <v>25</v>
      </c>
      <c r="C12" s="33" t="s">
        <v>138</v>
      </c>
      <c r="D12" s="51" t="s">
        <v>137</v>
      </c>
      <c r="E12" s="68"/>
    </row>
    <row r="13" spans="1:5" ht="30" customHeight="1" thickBot="1">
      <c r="A13" s="14" t="s">
        <v>104</v>
      </c>
      <c r="B13" s="15" t="s">
        <v>25</v>
      </c>
      <c r="C13" s="34" t="s">
        <v>119</v>
      </c>
      <c r="D13" s="52"/>
      <c r="E13" s="69" t="str">
        <f>IF(OR(D8=" ",D8=0)," ",D12/D8)</f>
        <v> </v>
      </c>
    </row>
  </sheetData>
  <sheetProtection password="E077" sheet="1" scenarios="1"/>
  <mergeCells count="2">
    <mergeCell ref="D4:E4"/>
    <mergeCell ref="A2:E2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&amp;LGas Compliance Reporting Manual - Data Sheets -&amp;A&amp;R Page &amp;P 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workbookViewId="0" topLeftCell="A1">
      <pane xSplit="1" ySplit="6" topLeftCell="B13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C8" sqref="C8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  <col min="6" max="6" width="10.7109375" style="0" customWidth="1"/>
  </cols>
  <sheetData>
    <row r="1" spans="1:3" ht="15.75">
      <c r="A1" s="11" t="s">
        <v>37</v>
      </c>
      <c r="C1" s="40" t="s">
        <v>136</v>
      </c>
    </row>
    <row r="2" spans="1:5" ht="12.75" customHeight="1">
      <c r="A2" s="77" t="s">
        <v>99</v>
      </c>
      <c r="B2" s="77"/>
      <c r="C2" s="77"/>
      <c r="D2" s="77"/>
      <c r="E2" s="77"/>
    </row>
    <row r="3" spans="1:5" ht="6.75" customHeight="1" thickBot="1">
      <c r="A3" s="1"/>
      <c r="B3" s="1"/>
      <c r="C3" s="1"/>
      <c r="D3" s="1"/>
      <c r="E3" s="1"/>
    </row>
    <row r="4" spans="1:7" ht="13.5" customHeight="1" thickBot="1">
      <c r="A4" s="22" t="s">
        <v>22</v>
      </c>
      <c r="B4" s="23" t="s">
        <v>13</v>
      </c>
      <c r="C4" s="24" t="s">
        <v>14</v>
      </c>
      <c r="D4" s="78" t="s">
        <v>24</v>
      </c>
      <c r="E4" s="79"/>
      <c r="F4" s="4"/>
      <c r="G4" s="5"/>
    </row>
    <row r="5" spans="1:7" ht="18.75" customHeight="1" thickBot="1">
      <c r="A5" s="25"/>
      <c r="B5" s="19"/>
      <c r="C5" s="20"/>
      <c r="D5" s="21" t="s">
        <v>15</v>
      </c>
      <c r="E5" s="54" t="s">
        <v>16</v>
      </c>
      <c r="F5" s="4"/>
      <c r="G5" s="5"/>
    </row>
    <row r="6" spans="1:5" ht="13.5" hidden="1" thickBot="1">
      <c r="A6" s="26"/>
      <c r="B6" s="26"/>
      <c r="C6" s="27"/>
      <c r="D6" s="28" t="s">
        <v>15</v>
      </c>
      <c r="E6" s="55" t="s">
        <v>16</v>
      </c>
    </row>
    <row r="7" spans="1:5" ht="21" customHeight="1" thickBot="1">
      <c r="A7" s="29" t="s">
        <v>10</v>
      </c>
      <c r="B7" s="30"/>
      <c r="C7" s="32" t="s">
        <v>63</v>
      </c>
      <c r="D7" s="31"/>
      <c r="E7" s="53"/>
    </row>
    <row r="8" spans="1:5" ht="27.75" customHeight="1">
      <c r="A8" s="10" t="s">
        <v>11</v>
      </c>
      <c r="B8" s="17" t="s">
        <v>25</v>
      </c>
      <c r="C8" s="35" t="s">
        <v>61</v>
      </c>
      <c r="D8" s="41" t="s">
        <v>137</v>
      </c>
      <c r="E8" s="62"/>
    </row>
    <row r="9" spans="1:5" ht="27.75" customHeight="1">
      <c r="A9" s="10"/>
      <c r="B9" s="13" t="s">
        <v>25</v>
      </c>
      <c r="C9" s="39" t="s">
        <v>126</v>
      </c>
      <c r="D9" s="41" t="s">
        <v>137</v>
      </c>
      <c r="E9" s="62"/>
    </row>
    <row r="10" spans="1:5" ht="28.5" customHeight="1">
      <c r="A10" s="9" t="s">
        <v>57</v>
      </c>
      <c r="B10" s="13" t="s">
        <v>25</v>
      </c>
      <c r="C10" s="36" t="s">
        <v>2</v>
      </c>
      <c r="D10" s="43"/>
      <c r="E10" s="67" t="str">
        <f>IF(OR(D8=" ",D8=0)," ",D9/D8)</f>
        <v> </v>
      </c>
    </row>
    <row r="11" spans="1:5" ht="25.5" customHeight="1">
      <c r="A11" s="9"/>
      <c r="B11" s="13" t="s">
        <v>25</v>
      </c>
      <c r="C11" s="36" t="s">
        <v>127</v>
      </c>
      <c r="D11" s="41" t="s">
        <v>137</v>
      </c>
      <c r="E11" s="58"/>
    </row>
    <row r="12" spans="1:5" ht="21" customHeight="1">
      <c r="A12" s="9" t="s">
        <v>58</v>
      </c>
      <c r="B12" s="13" t="s">
        <v>25</v>
      </c>
      <c r="C12" s="36" t="s">
        <v>3</v>
      </c>
      <c r="D12" s="43"/>
      <c r="E12" s="67" t="str">
        <f>IF(OR($D$8=" ",$D$8=0)," ",D11/$D$8)</f>
        <v> </v>
      </c>
    </row>
    <row r="13" spans="1:5" ht="21" customHeight="1">
      <c r="A13" s="9"/>
      <c r="B13" s="13" t="s">
        <v>25</v>
      </c>
      <c r="C13" s="36" t="s">
        <v>128</v>
      </c>
      <c r="D13" s="71" t="s">
        <v>137</v>
      </c>
      <c r="E13" s="58"/>
    </row>
    <row r="14" spans="1:5" ht="22.5" customHeight="1">
      <c r="A14" s="9" t="s">
        <v>12</v>
      </c>
      <c r="B14" s="13" t="s">
        <v>25</v>
      </c>
      <c r="C14" s="36" t="s">
        <v>4</v>
      </c>
      <c r="D14" s="43"/>
      <c r="E14" s="67" t="str">
        <f>IF(OR($D$8=" ",$D$8=0)," ",D13/$D$8)</f>
        <v> </v>
      </c>
    </row>
    <row r="15" spans="1:5" ht="24" customHeight="1">
      <c r="A15" s="9"/>
      <c r="B15" s="13" t="s">
        <v>25</v>
      </c>
      <c r="C15" s="36" t="s">
        <v>129</v>
      </c>
      <c r="D15" s="41" t="s">
        <v>137</v>
      </c>
      <c r="E15" s="58"/>
    </row>
    <row r="16" spans="1:5" ht="25.5" customHeight="1">
      <c r="A16" s="9" t="s">
        <v>105</v>
      </c>
      <c r="B16" s="13" t="s">
        <v>25</v>
      </c>
      <c r="C16" s="36" t="s">
        <v>5</v>
      </c>
      <c r="D16" s="43"/>
      <c r="E16" s="67" t="str">
        <f>IF(OR($D$8=" ",$D$8=0)," ",D15/$D$8)</f>
        <v> </v>
      </c>
    </row>
    <row r="17" spans="1:5" ht="21" customHeight="1">
      <c r="A17" s="9"/>
      <c r="B17" s="13"/>
      <c r="C17" s="36" t="s">
        <v>130</v>
      </c>
      <c r="D17" s="41" t="s">
        <v>137</v>
      </c>
      <c r="E17" s="58"/>
    </row>
    <row r="18" spans="1:5" ht="25.5" customHeight="1">
      <c r="A18" s="9" t="s">
        <v>111</v>
      </c>
      <c r="B18" s="13"/>
      <c r="C18" s="37" t="s">
        <v>120</v>
      </c>
      <c r="D18" s="43"/>
      <c r="E18" s="67" t="str">
        <f>IF(OR($D$8=" ",$D$8=0)," ",D17/$D$8)</f>
        <v> </v>
      </c>
    </row>
    <row r="19" spans="1:5" ht="22.5" customHeight="1">
      <c r="A19" s="9" t="s">
        <v>106</v>
      </c>
      <c r="B19" s="13" t="s">
        <v>25</v>
      </c>
      <c r="C19" s="36" t="s">
        <v>62</v>
      </c>
      <c r="D19" s="42" t="s">
        <v>137</v>
      </c>
      <c r="E19" s="59"/>
    </row>
    <row r="20" spans="1:5" ht="22.5" customHeight="1">
      <c r="A20" s="9"/>
      <c r="B20" s="13" t="s">
        <v>25</v>
      </c>
      <c r="C20" s="36" t="s">
        <v>131</v>
      </c>
      <c r="D20" s="42" t="s">
        <v>137</v>
      </c>
      <c r="E20" s="59"/>
    </row>
    <row r="21" spans="1:5" ht="23.25" customHeight="1">
      <c r="A21" s="9" t="s">
        <v>107</v>
      </c>
      <c r="B21" s="13" t="s">
        <v>25</v>
      </c>
      <c r="C21" s="36" t="s">
        <v>6</v>
      </c>
      <c r="D21" s="43"/>
      <c r="E21" s="67" t="str">
        <f>IF(OR($D$19=" ",$D$19=0)," ",D20/$D$19)</f>
        <v> </v>
      </c>
    </row>
    <row r="22" spans="1:5" ht="19.5" customHeight="1">
      <c r="A22" s="9"/>
      <c r="B22" s="13" t="s">
        <v>25</v>
      </c>
      <c r="C22" s="36" t="s">
        <v>132</v>
      </c>
      <c r="D22" s="42" t="s">
        <v>137</v>
      </c>
      <c r="E22" s="59"/>
    </row>
    <row r="23" spans="1:5" ht="21.75" customHeight="1">
      <c r="A23" s="9" t="s">
        <v>108</v>
      </c>
      <c r="B23" s="13" t="s">
        <v>25</v>
      </c>
      <c r="C23" s="36" t="s">
        <v>7</v>
      </c>
      <c r="D23" s="43"/>
      <c r="E23" s="67" t="str">
        <f>IF(OR($D$19=" ",$D$19=0)," ",D22/$D$19)</f>
        <v> </v>
      </c>
    </row>
    <row r="24" spans="1:5" ht="21.75" customHeight="1">
      <c r="A24" s="9"/>
      <c r="B24" s="13" t="s">
        <v>25</v>
      </c>
      <c r="C24" s="36" t="s">
        <v>133</v>
      </c>
      <c r="D24" s="42" t="s">
        <v>137</v>
      </c>
      <c r="E24" s="59"/>
    </row>
    <row r="25" spans="1:5" ht="21" customHeight="1">
      <c r="A25" s="9" t="s">
        <v>109</v>
      </c>
      <c r="B25" s="13" t="s">
        <v>25</v>
      </c>
      <c r="C25" s="36" t="s">
        <v>8</v>
      </c>
      <c r="D25" s="43"/>
      <c r="E25" s="67" t="str">
        <f>IF(OR($D$19=" ",$D$19=0)," ",D24/$D$19)</f>
        <v> </v>
      </c>
    </row>
    <row r="26" spans="1:5" ht="21" customHeight="1">
      <c r="A26" s="9"/>
      <c r="B26" s="13" t="s">
        <v>25</v>
      </c>
      <c r="C26" s="36" t="s">
        <v>134</v>
      </c>
      <c r="D26" s="42" t="s">
        <v>137</v>
      </c>
      <c r="E26" s="59"/>
    </row>
    <row r="27" spans="1:5" ht="21.75" customHeight="1">
      <c r="A27" s="9" t="s">
        <v>110</v>
      </c>
      <c r="B27" s="13" t="s">
        <v>25</v>
      </c>
      <c r="C27" s="36" t="s">
        <v>9</v>
      </c>
      <c r="D27" s="43"/>
      <c r="E27" s="67" t="str">
        <f>IF(OR($D$19=" ",$D$19=0)," ",D26/$D$19)</f>
        <v> </v>
      </c>
    </row>
    <row r="28" spans="1:5" ht="21" customHeight="1">
      <c r="A28" s="9"/>
      <c r="B28" s="13"/>
      <c r="C28" s="36" t="s">
        <v>135</v>
      </c>
      <c r="D28" s="42" t="s">
        <v>137</v>
      </c>
      <c r="E28" s="59"/>
    </row>
    <row r="29" spans="1:5" ht="25.5" customHeight="1" thickBot="1">
      <c r="A29" s="9" t="s">
        <v>112</v>
      </c>
      <c r="B29" s="13"/>
      <c r="C29" s="36" t="s">
        <v>121</v>
      </c>
      <c r="D29" s="70"/>
      <c r="E29" s="69" t="str">
        <f>IF(OR($D$19=" ",$D$19=0)," ",D28/$D$19)</f>
        <v> </v>
      </c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scale="78" r:id="rId1"/>
  <headerFooter alignWithMargins="0">
    <oddHeader>&amp;REconomic Regulation Authority (WA)</oddHeader>
    <oddFooter>&amp;LGas Compliance Reporting Manual - Data Sheets -&amp;A&amp;C &amp;RPage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hhilton</cp:lastModifiedBy>
  <cp:lastPrinted>2009-05-18T05:36:38Z</cp:lastPrinted>
  <dcterms:created xsi:type="dcterms:W3CDTF">2007-04-23T01:19:35Z</dcterms:created>
  <dcterms:modified xsi:type="dcterms:W3CDTF">2009-05-26T03:59:06Z</dcterms:modified>
  <cp:category/>
  <cp:version/>
  <cp:contentType/>
  <cp:contentStatus/>
</cp:coreProperties>
</file>